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de076e502fc3598/Documents/Koperwiek/Website/Herman/Formulieren/"/>
    </mc:Choice>
  </mc:AlternateContent>
  <xr:revisionPtr revIDLastSave="1" documentId="13_ncr:1_{569E976E-10B8-4E26-9ED0-331FD5A152CD}" xr6:coauthVersionLast="47" xr6:coauthVersionMax="47" xr10:uidLastSave="{834661FE-01B2-48C7-BB6D-B58CC70FBA47}"/>
  <workbookProtection workbookPassword="E97F" lockStructure="1"/>
  <bookViews>
    <workbookView xWindow="-120" yWindow="-120" windowWidth="29040" windowHeight="15720" activeTab="1" xr2:uid="{00000000-000D-0000-FFFF-FFFF00000000}"/>
  </bookViews>
  <sheets>
    <sheet name="Blad1" sheetId="1" r:id="rId1"/>
    <sheet name="Blad2" sheetId="2" r:id="rId2"/>
    <sheet name="Blad3" sheetId="3" r:id="rId3"/>
  </sheets>
  <definedNames>
    <definedName name="_xlnm._FilterDatabase" localSheetId="1" hidden="1">Blad2!$G$8:$H$16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5" i="2" l="1"/>
  <c r="L24" i="2"/>
  <c r="K28" i="2"/>
  <c r="K27" i="2"/>
  <c r="K26" i="2"/>
  <c r="K24" i="2"/>
  <c r="O2" i="2"/>
  <c r="O1" i="2" l="1"/>
  <c r="L7" i="2" s="1"/>
  <c r="A1" i="3"/>
  <c r="A2" i="3"/>
  <c r="J21" i="2"/>
  <c r="J20" i="2"/>
  <c r="J19" i="2"/>
  <c r="J18" i="2"/>
  <c r="E54" i="2"/>
  <c r="H20" i="2" s="1"/>
  <c r="D54" i="2"/>
  <c r="H21" i="2" s="1"/>
  <c r="C54" i="2"/>
  <c r="H19" i="2" s="1"/>
  <c r="B54" i="2"/>
  <c r="H18" i="2" s="1"/>
  <c r="B40" i="1"/>
  <c r="H15" i="1"/>
  <c r="K15" i="1"/>
  <c r="K21" i="1"/>
  <c r="K23" i="1" s="1"/>
  <c r="E40" i="1"/>
  <c r="H17" i="1"/>
  <c r="K17" i="1"/>
  <c r="D40" i="1"/>
  <c r="H18" i="1"/>
  <c r="K18" i="1"/>
  <c r="C40" i="1"/>
  <c r="H16" i="1"/>
  <c r="K16" i="1"/>
  <c r="K19" i="1"/>
  <c r="K29" i="2" l="1"/>
  <c r="K20" i="2"/>
  <c r="K21" i="2"/>
  <c r="K19" i="2"/>
  <c r="K1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Beyers</author>
  </authors>
  <commentList>
    <comment ref="H20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Zie hieronder voor de aantallen !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<sst xmlns="http://schemas.openxmlformats.org/spreadsheetml/2006/main" count="139" uniqueCount="109">
  <si>
    <t>Ringmaten</t>
  </si>
  <si>
    <t>Afrekening ringenbestelling</t>
  </si>
  <si>
    <t>kleur</t>
  </si>
  <si>
    <t>Stamnummer:</t>
  </si>
  <si>
    <t>Totaal:</t>
  </si>
  <si>
    <t>Subtotaal:</t>
  </si>
  <si>
    <t>Verzending:</t>
  </si>
  <si>
    <t>Besteldata:</t>
  </si>
  <si>
    <r>
      <t xml:space="preserve">Koninklijke Vogelkundige Kring </t>
    </r>
    <r>
      <rPr>
        <b/>
        <i/>
        <sz val="14"/>
        <rFont val="Times New Roman"/>
        <family val="1"/>
      </rPr>
      <t>De Koperwiek - Wildert</t>
    </r>
  </si>
  <si>
    <r>
      <t xml:space="preserve">Ringendienst: </t>
    </r>
    <r>
      <rPr>
        <sz val="12"/>
        <rFont val="Times New Roman"/>
        <family val="1"/>
      </rPr>
      <t>Jan Konings, Kraaienberg 9, 2910 Essen-Horendonk</t>
    </r>
  </si>
  <si>
    <t xml:space="preserve">                     Individuele ringenbestelling te bezorgen aan bovenvermelde persoon.</t>
  </si>
  <si>
    <t>Inox</t>
  </si>
  <si>
    <t>Naam:</t>
  </si>
  <si>
    <t>Straat,nr</t>
  </si>
  <si>
    <t xml:space="preserve">Postnr,plaats: </t>
  </si>
  <si>
    <t>Telefoonnr.:</t>
  </si>
  <si>
    <t>x</t>
  </si>
  <si>
    <t>E mail :</t>
  </si>
  <si>
    <t xml:space="preserve">handtekening: </t>
  </si>
  <si>
    <t>Website: www.koperwiek.be</t>
  </si>
  <si>
    <t xml:space="preserve">   2.0</t>
  </si>
  <si>
    <t xml:space="preserve">   2.5</t>
  </si>
  <si>
    <t xml:space="preserve">   2.7</t>
  </si>
  <si>
    <t xml:space="preserve">   2.9</t>
  </si>
  <si>
    <t xml:space="preserve">   3.1</t>
  </si>
  <si>
    <t xml:space="preserve">   3.3</t>
  </si>
  <si>
    <t xml:space="preserve">   3.5</t>
  </si>
  <si>
    <t xml:space="preserve">   3.9</t>
  </si>
  <si>
    <t xml:space="preserve">   2.3</t>
  </si>
  <si>
    <t xml:space="preserve">   4.2</t>
  </si>
  <si>
    <t xml:space="preserve">   4.5</t>
  </si>
  <si>
    <t xml:space="preserve">   5.0</t>
  </si>
  <si>
    <t xml:space="preserve">   6.0</t>
  </si>
  <si>
    <t xml:space="preserve">   5.5</t>
  </si>
  <si>
    <t xml:space="preserve">   7.0</t>
  </si>
  <si>
    <t xml:space="preserve">   8.0</t>
  </si>
  <si>
    <t xml:space="preserve">   9.0</t>
  </si>
  <si>
    <t xml:space="preserve">  10.0</t>
  </si>
  <si>
    <t xml:space="preserve">  11.0</t>
  </si>
  <si>
    <t xml:space="preserve">  12.0</t>
  </si>
  <si>
    <t xml:space="preserve">  14.0</t>
  </si>
  <si>
    <t xml:space="preserve">  16.0</t>
  </si>
  <si>
    <t xml:space="preserve">  18.0</t>
  </si>
  <si>
    <t xml:space="preserve">  20.0</t>
  </si>
  <si>
    <t xml:space="preserve">  24.0</t>
  </si>
  <si>
    <t xml:space="preserve">  22.0</t>
  </si>
  <si>
    <t>aantal ringen</t>
  </si>
  <si>
    <t>kleur hard</t>
  </si>
  <si>
    <t>inox</t>
  </si>
  <si>
    <t>kunststof</t>
  </si>
  <si>
    <t>Gewoon gekleurd</t>
  </si>
  <si>
    <t>Kunststof</t>
  </si>
  <si>
    <t xml:space="preserve">Te bestellen stuks per diameter: 10, 15, 20, 25...                                                                </t>
  </si>
  <si>
    <t>Let  op! Vanaf 1 maart 2014 : kosten 4 €</t>
  </si>
  <si>
    <t xml:space="preserve">Ringen kunnen besteld worden op elke </t>
  </si>
  <si>
    <t>ledenvergadering - laatste bestelling 10 mei</t>
  </si>
  <si>
    <t>Vanaf 1 maart :</t>
  </si>
  <si>
    <t>+ €1,00</t>
  </si>
  <si>
    <t>+ € 4,00</t>
  </si>
  <si>
    <t>elke 1e dinsdag van de maand vanaf 20,00h.</t>
  </si>
  <si>
    <t xml:space="preserve">. . . . . . . . . . </t>
  </si>
  <si>
    <t xml:space="preserve">  28.0</t>
  </si>
  <si>
    <t>Hard gekleurd</t>
  </si>
  <si>
    <t>Ringen in donkere vakken niet beschikbaar !</t>
  </si>
  <si>
    <t xml:space="preserve">Afhaling: </t>
  </si>
  <si>
    <t>Op de maandelijkse algemene vergaderingen,</t>
  </si>
  <si>
    <r>
      <t xml:space="preserve">Betaling: </t>
    </r>
    <r>
      <rPr>
        <sz val="12"/>
        <rFont val="Times New Roman"/>
        <family val="1"/>
      </rPr>
      <t>Samen met de bestelling.</t>
    </r>
  </si>
  <si>
    <t>Bij betaling op rekening moet de storting binnen zijn</t>
  </si>
  <si>
    <t>vóór de bestelling ( rek.nr. 140-0536894-66)</t>
  </si>
  <si>
    <t>Tel. 03 667 57 09,   E-mail: j.konings@skynet.be</t>
  </si>
  <si>
    <r>
      <rPr>
        <b/>
        <sz val="12"/>
        <rFont val="Times New Roman"/>
        <family val="1"/>
      </rPr>
      <t>Let op:</t>
    </r>
    <r>
      <rPr>
        <sz val="12"/>
        <rFont val="Times New Roman"/>
        <family val="1"/>
      </rPr>
      <t xml:space="preserve"> Bestellingen worden niet aanvaard als het</t>
    </r>
  </si>
  <si>
    <t>lidgeld nog niet betaald is.</t>
  </si>
  <si>
    <r>
      <t>Levering:</t>
    </r>
    <r>
      <rPr>
        <sz val="12"/>
        <rFont val="Times New Roman"/>
        <family val="1"/>
      </rPr>
      <t xml:space="preserve"> na max. 10 weken</t>
    </r>
  </si>
  <si>
    <t xml:space="preserve">Eventueel lidgeld 2014 te betalen:  </t>
  </si>
  <si>
    <t>ledenvergadering -  laatste bestelling 10 mei</t>
  </si>
  <si>
    <t xml:space="preserve">                    </t>
  </si>
  <si>
    <t>Telefoonnr:</t>
  </si>
  <si>
    <t xml:space="preserve">E-mail: </t>
  </si>
  <si>
    <t>Rek. nr. : BE07-1400-5368-9466  (BIC:  GEBABEBB )</t>
  </si>
  <si>
    <t>vóór de bestelling</t>
  </si>
  <si>
    <t xml:space="preserve">aantal </t>
  </si>
  <si>
    <t>2.0</t>
  </si>
  <si>
    <r>
      <t xml:space="preserve">Koninklijke Vogelkundige Kring </t>
    </r>
    <r>
      <rPr>
        <b/>
        <i/>
        <sz val="10"/>
        <rFont val="Arial"/>
        <family val="2"/>
      </rPr>
      <t>De Koperwiek - Wildert</t>
    </r>
  </si>
  <si>
    <r>
      <t xml:space="preserve">Ringendienst: </t>
    </r>
    <r>
      <rPr>
        <sz val="10"/>
        <rFont val="Arial"/>
        <family val="2"/>
      </rPr>
      <t>Jan Konings, Kraaienberg 9, 2910 Essen-Horendonk</t>
    </r>
  </si>
  <si>
    <r>
      <t xml:space="preserve">Besteldata: </t>
    </r>
    <r>
      <rPr>
        <sz val="10"/>
        <rFont val="Arial"/>
        <family val="2"/>
      </rPr>
      <t>Ringen kunnen besteld worden op  elke</t>
    </r>
  </si>
  <si>
    <r>
      <t>Levering:</t>
    </r>
    <r>
      <rPr>
        <sz val="10"/>
        <rFont val="Arial"/>
        <family val="2"/>
      </rPr>
      <t xml:space="preserve"> na max. 10 weken</t>
    </r>
  </si>
  <si>
    <r>
      <t xml:space="preserve">Betaling: </t>
    </r>
    <r>
      <rPr>
        <sz val="10"/>
        <rFont val="Arial"/>
        <family val="2"/>
      </rPr>
      <t>Samen met de bestelling.</t>
    </r>
  </si>
  <si>
    <r>
      <rPr>
        <b/>
        <sz val="10"/>
        <rFont val="Arial"/>
        <family val="2"/>
      </rPr>
      <t>Let op:</t>
    </r>
    <r>
      <rPr>
        <sz val="10"/>
        <rFont val="Arial"/>
        <family val="2"/>
      </rPr>
      <t xml:space="preserve"> Bestellingen worden niet aanvaard als het</t>
    </r>
  </si>
  <si>
    <r>
      <t xml:space="preserve">Afhaling:  </t>
    </r>
    <r>
      <rPr>
        <sz val="10"/>
        <rFont val="Arial"/>
        <family val="2"/>
      </rPr>
      <t>Op de maandelijkse algemene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verg.</t>
    </r>
  </si>
  <si>
    <t>Naam :</t>
  </si>
  <si>
    <t xml:space="preserve">Postnr + plaats: </t>
  </si>
  <si>
    <t>Straat + nr:</t>
  </si>
  <si>
    <t>Kunststofringen per 10,20,30,…</t>
  </si>
  <si>
    <t xml:space="preserve">          Niet voor europese vogels !</t>
  </si>
  <si>
    <t>Kweeknummer:</t>
  </si>
  <si>
    <t xml:space="preserve">Datum: </t>
  </si>
  <si>
    <t>Ned.</t>
  </si>
  <si>
    <t>Belg</t>
  </si>
  <si>
    <t>Jong lid</t>
  </si>
  <si>
    <t>max 18 jaar op 1 jan.</t>
  </si>
  <si>
    <t>Al betaald</t>
  </si>
  <si>
    <t xml:space="preserve">Lidgeld nog te betalen  </t>
  </si>
  <si>
    <r>
      <t xml:space="preserve">Nummering: </t>
    </r>
    <r>
      <rPr>
        <sz val="11"/>
        <rFont val="Arial"/>
        <family val="2"/>
      </rPr>
      <t>doorlopend</t>
    </r>
  </si>
  <si>
    <r>
      <t xml:space="preserve">                  </t>
    </r>
    <r>
      <rPr>
        <sz val="11"/>
        <rFont val="Arial"/>
        <family val="2"/>
      </rPr>
      <t>per diameter</t>
    </r>
  </si>
  <si>
    <t>Datum van verzending na 10 februari ?</t>
  </si>
  <si>
    <t>J</t>
  </si>
  <si>
    <t>N</t>
  </si>
  <si>
    <t>Ringen in donker gekleurde vakken niet beschikbaar !</t>
  </si>
  <si>
    <t>Voor welke vogels bestel je ringen 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</si>
</sst>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&quot;€&quot;\ #,##0.00;&quot;€&quot;\ \-#,##0.00"/>
    <numFmt numFmtId="8" formatCode="&quot;€&quot;\ #,##0.00;[Red]&quot;€&quot;\ \-#,##0.00"/>
    <numFmt numFmtId="164" formatCode="&quot;€&quot;\ #,##0.00"/>
    <numFmt numFmtId="165" formatCode="0.0"/>
    <numFmt numFmtId="166" formatCode="#,##0.00\ &quot;€&quot;"/>
    <numFmt numFmtId="167" formatCode="[$€-2]\ #,##0;[Red]\-[$€-2]\ #,##0"/>
    <numFmt numFmtId="168" formatCode="[$€-2]\ #,##0.00"/>
  </numFmts>
  <fonts count="33" x14ac:knownFonts="1">
    <font>
      <sz val="10"/>
      <name val="Arial"/>
    </font>
    <font>
      <sz val="8"/>
      <name val="Arial"/>
      <family val="2"/>
    </font>
    <font>
      <sz val="12"/>
      <name val="Times New Roman"/>
      <family val="1"/>
    </font>
    <font>
      <b/>
      <i/>
      <sz val="14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8"/>
      <name val="Times New Roman"/>
      <family val="1"/>
    </font>
    <font>
      <sz val="14"/>
      <name val="Times New Roman"/>
      <family val="1"/>
    </font>
    <font>
      <b/>
      <sz val="20"/>
      <name val="Times New Roman"/>
      <family val="1"/>
    </font>
    <font>
      <b/>
      <sz val="14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Cambria"/>
      <family val="1"/>
    </font>
    <font>
      <b/>
      <i/>
      <sz val="10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6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Verdan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name val="Times New Roman"/>
      <family val="1"/>
    </font>
    <font>
      <sz val="16"/>
      <color theme="0"/>
      <name val="Times New Roman"/>
      <family val="1"/>
    </font>
    <font>
      <b/>
      <i/>
      <sz val="12"/>
      <color rgb="FFFF0000"/>
      <name val="Times New Roman"/>
      <family val="1"/>
    </font>
    <font>
      <b/>
      <sz val="16"/>
      <name val="Times New Roman"/>
      <family val="1"/>
    </font>
    <font>
      <sz val="14"/>
      <color theme="0"/>
      <name val="Times New Roman"/>
      <family val="1"/>
    </font>
    <font>
      <b/>
      <sz val="12"/>
      <color theme="5" tint="-0.249977111117893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2" tint="-9.9948118533890809E-2"/>
        <bgColor theme="2" tint="-9.9948118533890809E-2"/>
      </patternFill>
    </fill>
    <fill>
      <patternFill patternType="solid">
        <fgColor theme="2" tint="-9.9948118533890809E-2"/>
        <bgColor theme="0" tint="-0.499984740745262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4659260841701"/>
        <bgColor theme="2" tint="-9.9948118533890809E-2"/>
      </patternFill>
    </fill>
    <fill>
      <patternFill patternType="solid">
        <fgColor theme="0"/>
        <bgColor theme="2" tint="-9.9948118533890809E-2"/>
      </patternFill>
    </fill>
    <fill>
      <patternFill patternType="solid">
        <fgColor theme="0"/>
        <bgColor theme="2" tint="-9.9917600024414813E-2"/>
      </patternFill>
    </fill>
    <fill>
      <patternFill patternType="solid">
        <fgColor theme="2" tint="-0.24994659260841701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2" tint="-0.24994659260841701"/>
        <bgColor theme="0"/>
      </patternFill>
    </fill>
    <fill>
      <patternFill patternType="solid">
        <fgColor theme="2" tint="-0.24994659260841701"/>
        <bgColor theme="2" tint="-9.9917600024414813E-2"/>
      </patternFill>
    </fill>
    <fill>
      <patternFill patternType="solid">
        <fgColor theme="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3" fillId="0" borderId="0"/>
  </cellStyleXfs>
  <cellXfs count="271">
    <xf numFmtId="0" fontId="0" fillId="0" borderId="0" xfId="0"/>
    <xf numFmtId="0" fontId="2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 applyAlignment="1">
      <alignment horizontal="center"/>
    </xf>
    <xf numFmtId="0" fontId="5" fillId="0" borderId="1" xfId="0" applyFont="1" applyBorder="1"/>
    <xf numFmtId="0" fontId="4" fillId="0" borderId="1" xfId="0" applyFont="1" applyBorder="1"/>
    <xf numFmtId="0" fontId="5" fillId="0" borderId="2" xfId="0" applyFont="1" applyBorder="1"/>
    <xf numFmtId="1" fontId="2" fillId="0" borderId="1" xfId="0" applyNumberFormat="1" applyFont="1" applyBorder="1" applyAlignment="1" applyProtection="1">
      <alignment horizontal="center"/>
      <protection locked="0" hidden="1"/>
    </xf>
    <xf numFmtId="0" fontId="8" fillId="0" borderId="0" xfId="0" applyFont="1"/>
    <xf numFmtId="1" fontId="2" fillId="0" borderId="1" xfId="0" applyNumberFormat="1" applyFont="1" applyBorder="1" applyAlignment="1">
      <alignment horizontal="center"/>
    </xf>
    <xf numFmtId="0" fontId="2" fillId="0" borderId="3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0" xfId="0" applyFont="1" applyAlignment="1">
      <alignment horizontal="right"/>
    </xf>
    <xf numFmtId="1" fontId="2" fillId="0" borderId="5" xfId="0" applyNumberFormat="1" applyFont="1" applyBorder="1" applyAlignment="1">
      <alignment horizontal="right"/>
    </xf>
    <xf numFmtId="1" fontId="2" fillId="0" borderId="2" xfId="0" applyNumberFormat="1" applyFont="1" applyBorder="1" applyAlignment="1">
      <alignment horizontal="right"/>
    </xf>
    <xf numFmtId="0" fontId="0" fillId="0" borderId="3" xfId="0" applyBorder="1"/>
    <xf numFmtId="0" fontId="2" fillId="0" borderId="6" xfId="0" applyFont="1" applyBorder="1"/>
    <xf numFmtId="0" fontId="0" fillId="0" borderId="7" xfId="0" applyBorder="1"/>
    <xf numFmtId="0" fontId="0" fillId="0" borderId="8" xfId="0" applyBorder="1"/>
    <xf numFmtId="0" fontId="4" fillId="0" borderId="5" xfId="0" applyFont="1" applyBorder="1"/>
    <xf numFmtId="0" fontId="0" fillId="0" borderId="9" xfId="0" applyBorder="1"/>
    <xf numFmtId="0" fontId="4" fillId="0" borderId="3" xfId="0" applyFont="1" applyBorder="1"/>
    <xf numFmtId="0" fontId="4" fillId="0" borderId="9" xfId="0" applyFont="1" applyBorder="1"/>
    <xf numFmtId="0" fontId="2" fillId="0" borderId="10" xfId="0" applyFont="1" applyBorder="1"/>
    <xf numFmtId="0" fontId="7" fillId="0" borderId="11" xfId="0" applyFont="1" applyBorder="1" applyAlignment="1">
      <alignment horizontal="center"/>
    </xf>
    <xf numFmtId="1" fontId="2" fillId="0" borderId="2" xfId="0" applyNumberFormat="1" applyFont="1" applyBorder="1" applyAlignment="1" applyProtection="1">
      <alignment horizontal="center"/>
      <protection locked="0" hidden="1"/>
    </xf>
    <xf numFmtId="1" fontId="2" fillId="0" borderId="2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4" fillId="0" borderId="11" xfId="0" applyFont="1" applyBorder="1"/>
    <xf numFmtId="0" fontId="6" fillId="0" borderId="8" xfId="0" applyFont="1" applyBorder="1"/>
    <xf numFmtId="0" fontId="2" fillId="0" borderId="4" xfId="0" applyFont="1" applyBorder="1"/>
    <xf numFmtId="0" fontId="2" fillId="0" borderId="7" xfId="0" applyFont="1" applyBorder="1"/>
    <xf numFmtId="1" fontId="2" fillId="0" borderId="2" xfId="0" applyNumberFormat="1" applyFont="1" applyBorder="1"/>
    <xf numFmtId="0" fontId="2" fillId="0" borderId="12" xfId="0" applyFont="1" applyBorder="1"/>
    <xf numFmtId="0" fontId="2" fillId="0" borderId="1" xfId="1" applyFont="1" applyBorder="1"/>
    <xf numFmtId="0" fontId="2" fillId="0" borderId="1" xfId="1" quotePrefix="1" applyFont="1" applyBorder="1"/>
    <xf numFmtId="0" fontId="2" fillId="0" borderId="0" xfId="0" applyFont="1" applyAlignment="1">
      <alignment horizontal="center"/>
    </xf>
    <xf numFmtId="0" fontId="0" fillId="0" borderId="12" xfId="0" applyBorder="1"/>
    <xf numFmtId="0" fontId="2" fillId="0" borderId="0" xfId="0" applyFont="1" applyAlignment="1">
      <alignment horizontal="left"/>
    </xf>
    <xf numFmtId="0" fontId="9" fillId="0" borderId="1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5" fillId="0" borderId="14" xfId="0" applyFont="1" applyBorder="1"/>
    <xf numFmtId="0" fontId="2" fillId="0" borderId="5" xfId="0" applyFont="1" applyBorder="1"/>
    <xf numFmtId="0" fontId="2" fillId="0" borderId="3" xfId="0" applyFont="1" applyBorder="1"/>
    <xf numFmtId="0" fontId="6" fillId="0" borderId="2" xfId="0" applyFont="1" applyBorder="1"/>
    <xf numFmtId="0" fontId="6" fillId="0" borderId="4" xfId="0" applyFont="1" applyBorder="1"/>
    <xf numFmtId="0" fontId="2" fillId="0" borderId="9" xfId="0" quotePrefix="1" applyFont="1" applyBorder="1" applyAlignment="1">
      <alignment horizontal="center"/>
    </xf>
    <xf numFmtId="0" fontId="2" fillId="0" borderId="15" xfId="0" quotePrefix="1" applyFont="1" applyBorder="1" applyAlignment="1">
      <alignment horizontal="center"/>
    </xf>
    <xf numFmtId="164" fontId="2" fillId="0" borderId="9" xfId="0" applyNumberFormat="1" applyFont="1" applyBorder="1" applyAlignment="1">
      <alignment horizontal="center"/>
    </xf>
    <xf numFmtId="164" fontId="2" fillId="0" borderId="15" xfId="0" applyNumberFormat="1" applyFont="1" applyBorder="1" applyAlignment="1">
      <alignment horizontal="center"/>
    </xf>
    <xf numFmtId="164" fontId="2" fillId="0" borderId="12" xfId="0" applyNumberFormat="1" applyFont="1" applyBorder="1" applyAlignment="1">
      <alignment horizontal="center"/>
    </xf>
    <xf numFmtId="164" fontId="2" fillId="0" borderId="15" xfId="0" applyNumberFormat="1" applyFont="1" applyBorder="1"/>
    <xf numFmtId="164" fontId="2" fillId="0" borderId="11" xfId="0" applyNumberFormat="1" applyFont="1" applyBorder="1"/>
    <xf numFmtId="164" fontId="2" fillId="0" borderId="14" xfId="0" applyNumberFormat="1" applyFont="1" applyBorder="1" applyAlignment="1">
      <alignment horizontal="right"/>
    </xf>
    <xf numFmtId="7" fontId="7" fillId="0" borderId="1" xfId="0" applyNumberFormat="1" applyFont="1" applyBorder="1" applyAlignment="1">
      <alignment horizontal="center"/>
    </xf>
    <xf numFmtId="7" fontId="5" fillId="0" borderId="2" xfId="0" applyNumberFormat="1" applyFont="1" applyBorder="1" applyAlignment="1">
      <alignment horizontal="center"/>
    </xf>
    <xf numFmtId="7" fontId="5" fillId="0" borderId="1" xfId="0" applyNumberFormat="1" applyFont="1" applyBorder="1" applyAlignment="1">
      <alignment horizontal="center"/>
    </xf>
    <xf numFmtId="0" fontId="5" fillId="0" borderId="7" xfId="0" applyFont="1" applyBorder="1"/>
    <xf numFmtId="0" fontId="5" fillId="0" borderId="8" xfId="0" applyFont="1" applyBorder="1"/>
    <xf numFmtId="1" fontId="5" fillId="2" borderId="2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left"/>
    </xf>
    <xf numFmtId="1" fontId="2" fillId="3" borderId="1" xfId="0" applyNumberFormat="1" applyFont="1" applyFill="1" applyBorder="1" applyAlignment="1">
      <alignment horizontal="center"/>
    </xf>
    <xf numFmtId="8" fontId="2" fillId="0" borderId="9" xfId="0" quotePrefix="1" applyNumberFormat="1" applyFont="1" applyBorder="1" applyAlignment="1">
      <alignment horizontal="right"/>
    </xf>
    <xf numFmtId="1" fontId="2" fillId="0" borderId="1" xfId="0" applyNumberFormat="1" applyFont="1" applyBorder="1" applyProtection="1">
      <protection locked="0" hidden="1"/>
    </xf>
    <xf numFmtId="1" fontId="2" fillId="0" borderId="1" xfId="0" quotePrefix="1" applyNumberFormat="1" applyFont="1" applyBorder="1" applyProtection="1">
      <protection locked="0" hidden="1"/>
    </xf>
    <xf numFmtId="1" fontId="2" fillId="4" borderId="1" xfId="0" applyNumberFormat="1" applyFont="1" applyFill="1" applyBorder="1"/>
    <xf numFmtId="1" fontId="2" fillId="0" borderId="11" xfId="0" applyNumberFormat="1" applyFont="1" applyBorder="1" applyProtection="1">
      <protection locked="0" hidden="1"/>
    </xf>
    <xf numFmtId="0" fontId="6" fillId="0" borderId="7" xfId="0" applyFont="1" applyBorder="1"/>
    <xf numFmtId="0" fontId="6" fillId="0" borderId="3" xfId="0" applyFont="1" applyBorder="1"/>
    <xf numFmtId="0" fontId="6" fillId="0" borderId="9" xfId="0" applyFont="1" applyBorder="1"/>
    <xf numFmtId="0" fontId="4" fillId="0" borderId="2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164" fontId="10" fillId="0" borderId="16" xfId="0" applyNumberFormat="1" applyFont="1" applyBorder="1"/>
    <xf numFmtId="164" fontId="10" fillId="0" borderId="17" xfId="0" applyNumberFormat="1" applyFont="1" applyBorder="1"/>
    <xf numFmtId="14" fontId="6" fillId="0" borderId="0" xfId="0" applyNumberFormat="1" applyFont="1"/>
    <xf numFmtId="0" fontId="12" fillId="0" borderId="0" xfId="0" applyFont="1"/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" fillId="0" borderId="0" xfId="0" applyFont="1"/>
    <xf numFmtId="0" fontId="1" fillId="0" borderId="11" xfId="0" applyFont="1" applyBorder="1" applyAlignment="1">
      <alignment horizontal="center"/>
    </xf>
    <xf numFmtId="0" fontId="18" fillId="0" borderId="0" xfId="0" applyFont="1" applyAlignment="1">
      <alignment horizontal="right"/>
    </xf>
    <xf numFmtId="1" fontId="18" fillId="5" borderId="1" xfId="0" applyNumberFormat="1" applyFont="1" applyFill="1" applyBorder="1" applyProtection="1">
      <protection locked="0" hidden="1"/>
    </xf>
    <xf numFmtId="1" fontId="18" fillId="6" borderId="1" xfId="0" applyNumberFormat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1" fontId="18" fillId="6" borderId="1" xfId="0" applyNumberFormat="1" applyFont="1" applyFill="1" applyBorder="1" applyAlignment="1">
      <alignment horizontal="left"/>
    </xf>
    <xf numFmtId="1" fontId="18" fillId="5" borderId="2" xfId="0" applyNumberFormat="1" applyFont="1" applyFill="1" applyBorder="1" applyAlignment="1" applyProtection="1">
      <alignment horizontal="center"/>
      <protection locked="0" hidden="1"/>
    </xf>
    <xf numFmtId="0" fontId="20" fillId="0" borderId="0" xfId="0" applyFont="1"/>
    <xf numFmtId="1" fontId="18" fillId="5" borderId="1" xfId="0" quotePrefix="1" applyNumberFormat="1" applyFont="1" applyFill="1" applyBorder="1" applyProtection="1">
      <protection locked="0" hidden="1"/>
    </xf>
    <xf numFmtId="1" fontId="18" fillId="7" borderId="1" xfId="0" applyNumberFormat="1" applyFont="1" applyFill="1" applyBorder="1" applyAlignment="1" applyProtection="1">
      <alignment horizontal="center"/>
      <protection locked="0" hidden="1"/>
    </xf>
    <xf numFmtId="0" fontId="12" fillId="0" borderId="7" xfId="0" applyFont="1" applyBorder="1"/>
    <xf numFmtId="0" fontId="12" fillId="0" borderId="8" xfId="0" applyFont="1" applyBorder="1"/>
    <xf numFmtId="1" fontId="18" fillId="5" borderId="1" xfId="0" applyNumberFormat="1" applyFont="1" applyFill="1" applyBorder="1" applyAlignment="1" applyProtection="1">
      <alignment horizontal="center"/>
      <protection locked="0" hidden="1"/>
    </xf>
    <xf numFmtId="1" fontId="18" fillId="8" borderId="2" xfId="0" applyNumberFormat="1" applyFont="1" applyFill="1" applyBorder="1" applyAlignment="1" applyProtection="1">
      <alignment horizontal="center"/>
      <protection locked="0" hidden="1"/>
    </xf>
    <xf numFmtId="1" fontId="18" fillId="8" borderId="1" xfId="0" applyNumberFormat="1" applyFont="1" applyFill="1" applyBorder="1" applyAlignment="1" applyProtection="1">
      <alignment horizontal="center"/>
      <protection locked="0" hidden="1"/>
    </xf>
    <xf numFmtId="1" fontId="18" fillId="9" borderId="1" xfId="0" applyNumberFormat="1" applyFont="1" applyFill="1" applyBorder="1" applyAlignment="1">
      <alignment horizontal="center"/>
    </xf>
    <xf numFmtId="1" fontId="18" fillId="9" borderId="1" xfId="0" applyNumberFormat="1" applyFont="1" applyFill="1" applyBorder="1"/>
    <xf numFmtId="1" fontId="18" fillId="7" borderId="1" xfId="0" applyNumberFormat="1" applyFont="1" applyFill="1" applyBorder="1" applyProtection="1">
      <protection locked="0" hidden="1"/>
    </xf>
    <xf numFmtId="1" fontId="18" fillId="7" borderId="2" xfId="0" applyNumberFormat="1" applyFont="1" applyFill="1" applyBorder="1" applyAlignment="1" applyProtection="1">
      <alignment horizontal="center"/>
      <protection locked="0" hidden="1"/>
    </xf>
    <xf numFmtId="0" fontId="19" fillId="0" borderId="3" xfId="0" applyFont="1" applyBorder="1"/>
    <xf numFmtId="0" fontId="19" fillId="0" borderId="15" xfId="0" applyFont="1" applyBorder="1"/>
    <xf numFmtId="0" fontId="12" fillId="0" borderId="2" xfId="0" applyFont="1" applyBorder="1"/>
    <xf numFmtId="0" fontId="12" fillId="0" borderId="1" xfId="0" applyFont="1" applyBorder="1"/>
    <xf numFmtId="0" fontId="12" fillId="0" borderId="14" xfId="0" applyFont="1" applyBorder="1"/>
    <xf numFmtId="1" fontId="18" fillId="10" borderId="1" xfId="0" applyNumberFormat="1" applyFont="1" applyFill="1" applyBorder="1" applyAlignment="1" applyProtection="1">
      <alignment horizontal="center"/>
      <protection locked="0" hidden="1"/>
    </xf>
    <xf numFmtId="0" fontId="12" fillId="5" borderId="1" xfId="0" applyFont="1" applyFill="1" applyBorder="1" applyProtection="1">
      <protection locked="0" hidden="1"/>
    </xf>
    <xf numFmtId="0" fontId="12" fillId="9" borderId="1" xfId="0" applyFont="1" applyFill="1" applyBorder="1"/>
    <xf numFmtId="0" fontId="12" fillId="0" borderId="9" xfId="0" applyFont="1" applyBorder="1"/>
    <xf numFmtId="0" fontId="12" fillId="0" borderId="12" xfId="0" applyFont="1" applyBorder="1"/>
    <xf numFmtId="0" fontId="12" fillId="0" borderId="3" xfId="0" applyFont="1" applyBorder="1"/>
    <xf numFmtId="0" fontId="11" fillId="0" borderId="1" xfId="0" applyFont="1" applyBorder="1"/>
    <xf numFmtId="1" fontId="12" fillId="0" borderId="1" xfId="0" applyNumberFormat="1" applyFont="1" applyBorder="1" applyAlignment="1">
      <alignment horizontal="center"/>
    </xf>
    <xf numFmtId="0" fontId="12" fillId="0" borderId="4" xfId="0" applyFont="1" applyBorder="1"/>
    <xf numFmtId="0" fontId="12" fillId="0" borderId="15" xfId="0" applyFont="1" applyBorder="1"/>
    <xf numFmtId="0" fontId="22" fillId="0" borderId="1" xfId="1" applyFont="1" applyBorder="1" applyAlignment="1">
      <alignment horizontal="center"/>
    </xf>
    <xf numFmtId="165" fontId="22" fillId="0" borderId="1" xfId="1" applyNumberFormat="1" applyFont="1" applyBorder="1" applyAlignment="1">
      <alignment horizontal="center"/>
    </xf>
    <xf numFmtId="165" fontId="22" fillId="0" borderId="1" xfId="0" applyNumberFormat="1" applyFont="1" applyBorder="1" applyAlignment="1">
      <alignment horizontal="center"/>
    </xf>
    <xf numFmtId="165" fontId="22" fillId="0" borderId="18" xfId="0" applyNumberFormat="1" applyFont="1" applyBorder="1" applyAlignment="1">
      <alignment horizontal="center"/>
    </xf>
    <xf numFmtId="0" fontId="22" fillId="0" borderId="1" xfId="1" quotePrefix="1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1" fontId="22" fillId="0" borderId="5" xfId="0" applyNumberFormat="1" applyFont="1" applyBorder="1" applyAlignment="1">
      <alignment horizontal="right"/>
    </xf>
    <xf numFmtId="0" fontId="22" fillId="0" borderId="3" xfId="0" applyFont="1" applyBorder="1" applyAlignment="1">
      <alignment horizontal="right"/>
    </xf>
    <xf numFmtId="164" fontId="22" fillId="0" borderId="9" xfId="0" applyNumberFormat="1" applyFont="1" applyBorder="1" applyAlignment="1">
      <alignment horizontal="center"/>
    </xf>
    <xf numFmtId="1" fontId="22" fillId="0" borderId="2" xfId="0" applyNumberFormat="1" applyFont="1" applyBorder="1" applyAlignment="1">
      <alignment horizontal="right"/>
    </xf>
    <xf numFmtId="0" fontId="22" fillId="0" borderId="4" xfId="0" applyFont="1" applyBorder="1" applyAlignment="1">
      <alignment horizontal="right"/>
    </xf>
    <xf numFmtId="164" fontId="22" fillId="0" borderId="15" xfId="0" applyNumberFormat="1" applyFont="1" applyBorder="1" applyAlignment="1">
      <alignment horizontal="center"/>
    </xf>
    <xf numFmtId="0" fontId="22" fillId="0" borderId="0" xfId="0" applyFont="1" applyAlignment="1">
      <alignment horizontal="right"/>
    </xf>
    <xf numFmtId="164" fontId="22" fillId="0" borderId="12" xfId="0" applyNumberFormat="1" applyFont="1" applyBorder="1" applyAlignment="1">
      <alignment horizontal="center"/>
    </xf>
    <xf numFmtId="1" fontId="22" fillId="0" borderId="2" xfId="0" applyNumberFormat="1" applyFont="1" applyBorder="1"/>
    <xf numFmtId="0" fontId="22" fillId="0" borderId="4" xfId="0" applyFont="1" applyBorder="1"/>
    <xf numFmtId="0" fontId="22" fillId="0" borderId="7" xfId="0" applyFont="1" applyBorder="1"/>
    <xf numFmtId="0" fontId="22" fillId="0" borderId="5" xfId="0" applyFont="1" applyBorder="1"/>
    <xf numFmtId="0" fontId="22" fillId="0" borderId="3" xfId="0" applyFont="1" applyBorder="1"/>
    <xf numFmtId="0" fontId="22" fillId="0" borderId="9" xfId="0" quotePrefix="1" applyFont="1" applyBorder="1" applyAlignment="1">
      <alignment horizontal="center"/>
    </xf>
    <xf numFmtId="0" fontId="22" fillId="0" borderId="15" xfId="0" quotePrefix="1" applyFont="1" applyBorder="1" applyAlignment="1">
      <alignment horizontal="center"/>
    </xf>
    <xf numFmtId="0" fontId="16" fillId="0" borderId="5" xfId="0" applyFont="1" applyBorder="1" applyAlignment="1">
      <alignment horizontal="left"/>
    </xf>
    <xf numFmtId="0" fontId="16" fillId="0" borderId="3" xfId="0" applyFont="1" applyBorder="1" applyAlignment="1">
      <alignment horizontal="left"/>
    </xf>
    <xf numFmtId="0" fontId="16" fillId="0" borderId="9" xfId="0" applyFont="1" applyBorder="1" applyAlignment="1">
      <alignment horizontal="left"/>
    </xf>
    <xf numFmtId="0" fontId="12" fillId="0" borderId="6" xfId="0" applyFont="1" applyBorder="1"/>
    <xf numFmtId="0" fontId="16" fillId="0" borderId="5" xfId="0" applyFont="1" applyBorder="1"/>
    <xf numFmtId="0" fontId="16" fillId="0" borderId="3" xfId="0" applyFont="1" applyBorder="1"/>
    <xf numFmtId="0" fontId="16" fillId="0" borderId="9" xfId="0" applyFont="1" applyBorder="1"/>
    <xf numFmtId="0" fontId="12" fillId="0" borderId="10" xfId="0" applyFont="1" applyBorder="1"/>
    <xf numFmtId="0" fontId="12" fillId="0" borderId="5" xfId="0" applyFont="1" applyBorder="1"/>
    <xf numFmtId="0" fontId="23" fillId="0" borderId="2" xfId="0" applyFont="1" applyBorder="1"/>
    <xf numFmtId="0" fontId="5" fillId="5" borderId="0" xfId="0" applyFont="1" applyFill="1"/>
    <xf numFmtId="1" fontId="18" fillId="10" borderId="1" xfId="0" applyNumberFormat="1" applyFont="1" applyFill="1" applyBorder="1" applyProtection="1">
      <protection locked="0" hidden="1"/>
    </xf>
    <xf numFmtId="0" fontId="18" fillId="10" borderId="1" xfId="0" applyFont="1" applyFill="1" applyBorder="1" applyProtection="1">
      <protection locked="0" hidden="1"/>
    </xf>
    <xf numFmtId="1" fontId="22" fillId="0" borderId="6" xfId="0" applyNumberFormat="1" applyFont="1" applyBorder="1"/>
    <xf numFmtId="164" fontId="22" fillId="0" borderId="8" xfId="0" applyNumberFormat="1" applyFont="1" applyBorder="1" applyAlignment="1">
      <alignment horizontal="center"/>
    </xf>
    <xf numFmtId="0" fontId="16" fillId="0" borderId="0" xfId="0" applyFont="1" applyAlignment="1">
      <alignment horizontal="left"/>
    </xf>
    <xf numFmtId="0" fontId="16" fillId="0" borderId="12" xfId="0" applyFont="1" applyBorder="1" applyAlignment="1">
      <alignment horizontal="left"/>
    </xf>
    <xf numFmtId="0" fontId="16" fillId="0" borderId="6" xfId="0" applyFont="1" applyBorder="1" applyAlignment="1">
      <alignment horizontal="left"/>
    </xf>
    <xf numFmtId="1" fontId="18" fillId="11" borderId="1" xfId="0" applyNumberFormat="1" applyFont="1" applyFill="1" applyBorder="1" applyAlignment="1">
      <alignment horizontal="center"/>
    </xf>
    <xf numFmtId="1" fontId="18" fillId="7" borderId="1" xfId="0" quotePrefix="1" applyNumberFormat="1" applyFont="1" applyFill="1" applyBorder="1" applyProtection="1">
      <protection locked="0" hidden="1"/>
    </xf>
    <xf numFmtId="0" fontId="23" fillId="0" borderId="19" xfId="0" applyFont="1" applyBorder="1" applyAlignment="1">
      <alignment horizontal="right" vertical="center"/>
    </xf>
    <xf numFmtId="0" fontId="23" fillId="0" borderId="6" xfId="0" applyFont="1" applyBorder="1"/>
    <xf numFmtId="0" fontId="10" fillId="0" borderId="12" xfId="0" applyFont="1" applyBorder="1"/>
    <xf numFmtId="0" fontId="5" fillId="9" borderId="1" xfId="0" applyFont="1" applyFill="1" applyBorder="1"/>
    <xf numFmtId="0" fontId="6" fillId="0" borderId="0" xfId="0" applyFont="1" applyProtection="1">
      <protection locked="0" hidden="1"/>
    </xf>
    <xf numFmtId="0" fontId="7" fillId="0" borderId="0" xfId="0" applyFont="1" applyProtection="1">
      <protection locked="0" hidden="1"/>
    </xf>
    <xf numFmtId="1" fontId="18" fillId="0" borderId="2" xfId="0" applyNumberFormat="1" applyFont="1" applyBorder="1" applyAlignment="1" applyProtection="1">
      <alignment horizontal="center"/>
      <protection locked="0" hidden="1"/>
    </xf>
    <xf numFmtId="1" fontId="18" fillId="0" borderId="1" xfId="0" applyNumberFormat="1" applyFont="1" applyBorder="1" applyAlignment="1" applyProtection="1">
      <alignment horizontal="center"/>
      <protection locked="0" hidden="1"/>
    </xf>
    <xf numFmtId="1" fontId="18" fillId="0" borderId="1" xfId="0" applyNumberFormat="1" applyFont="1" applyBorder="1" applyProtection="1">
      <protection locked="0" hidden="1"/>
    </xf>
    <xf numFmtId="0" fontId="12" fillId="0" borderId="1" xfId="0" applyFont="1" applyBorder="1" applyProtection="1">
      <protection locked="0" hidden="1"/>
    </xf>
    <xf numFmtId="1" fontId="18" fillId="9" borderId="11" xfId="0" applyNumberFormat="1" applyFont="1" applyFill="1" applyBorder="1"/>
    <xf numFmtId="1" fontId="18" fillId="12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shrinkToFit="1"/>
    </xf>
    <xf numFmtId="166" fontId="12" fillId="0" borderId="1" xfId="0" applyNumberFormat="1" applyFont="1" applyBorder="1" applyAlignment="1">
      <alignment horizontal="center"/>
    </xf>
    <xf numFmtId="166" fontId="12" fillId="0" borderId="2" xfId="0" applyNumberFormat="1" applyFont="1" applyBorder="1" applyAlignment="1">
      <alignment horizontal="center"/>
    </xf>
    <xf numFmtId="0" fontId="1" fillId="0" borderId="3" xfId="0" applyFont="1" applyBorder="1"/>
    <xf numFmtId="0" fontId="28" fillId="0" borderId="0" xfId="0" applyFont="1"/>
    <xf numFmtId="0" fontId="29" fillId="0" borderId="0" xfId="0" applyFont="1"/>
    <xf numFmtId="0" fontId="30" fillId="0" borderId="0" xfId="0" applyFont="1"/>
    <xf numFmtId="0" fontId="31" fillId="0" borderId="0" xfId="0" applyFont="1"/>
    <xf numFmtId="167" fontId="22" fillId="0" borderId="0" xfId="0" applyNumberFormat="1" applyFont="1" applyAlignment="1">
      <alignment horizontal="center"/>
    </xf>
    <xf numFmtId="1" fontId="2" fillId="0" borderId="0" xfId="0" applyNumberFormat="1" applyFont="1"/>
    <xf numFmtId="1" fontId="6" fillId="0" borderId="0" xfId="0" applyNumberFormat="1" applyFont="1"/>
    <xf numFmtId="1" fontId="7" fillId="0" borderId="0" xfId="0" applyNumberFormat="1" applyFont="1"/>
    <xf numFmtId="1" fontId="8" fillId="0" borderId="0" xfId="0" applyNumberFormat="1" applyFont="1"/>
    <xf numFmtId="1" fontId="5" fillId="0" borderId="0" xfId="0" applyNumberFormat="1" applyFont="1"/>
    <xf numFmtId="168" fontId="22" fillId="0" borderId="15" xfId="0" applyNumberFormat="1" applyFont="1" applyBorder="1"/>
    <xf numFmtId="168" fontId="22" fillId="0" borderId="8" xfId="0" applyNumberFormat="1" applyFont="1" applyBorder="1"/>
    <xf numFmtId="168" fontId="22" fillId="0" borderId="9" xfId="0" quotePrefix="1" applyNumberFormat="1" applyFont="1" applyBorder="1" applyAlignment="1">
      <alignment horizontal="right"/>
    </xf>
    <xf numFmtId="168" fontId="22" fillId="0" borderId="18" xfId="0" applyNumberFormat="1" applyFont="1" applyBorder="1"/>
    <xf numFmtId="168" fontId="22" fillId="0" borderId="21" xfId="0" applyNumberFormat="1" applyFont="1" applyBorder="1"/>
    <xf numFmtId="0" fontId="1" fillId="0" borderId="11" xfId="0" applyFont="1" applyBorder="1"/>
    <xf numFmtId="168" fontId="23" fillId="0" borderId="14" xfId="0" applyNumberFormat="1" applyFont="1" applyBorder="1" applyAlignment="1">
      <alignment horizontal="right"/>
    </xf>
    <xf numFmtId="0" fontId="6" fillId="0" borderId="0" xfId="0" applyFont="1" applyAlignment="1">
      <alignment vertical="center"/>
    </xf>
    <xf numFmtId="0" fontId="4" fillId="0" borderId="0" xfId="0" applyFont="1"/>
    <xf numFmtId="164" fontId="22" fillId="0" borderId="15" xfId="0" applyNumberFormat="1" applyFont="1" applyBorder="1"/>
    <xf numFmtId="0" fontId="1" fillId="0" borderId="2" xfId="0" applyFont="1" applyBorder="1"/>
    <xf numFmtId="0" fontId="22" fillId="13" borderId="13" xfId="0" applyFont="1" applyFill="1" applyBorder="1" applyProtection="1">
      <protection locked="0" hidden="1"/>
    </xf>
    <xf numFmtId="0" fontId="12" fillId="13" borderId="13" xfId="0" applyFont="1" applyFill="1" applyBorder="1" applyProtection="1">
      <protection locked="0" hidden="1"/>
    </xf>
    <xf numFmtId="0" fontId="2" fillId="13" borderId="13" xfId="0" applyFont="1" applyFill="1" applyBorder="1" applyAlignment="1" applyProtection="1">
      <alignment horizontal="center"/>
      <protection locked="0" hidden="1"/>
    </xf>
    <xf numFmtId="0" fontId="23" fillId="0" borderId="5" xfId="0" applyFont="1" applyBorder="1"/>
    <xf numFmtId="0" fontId="27" fillId="0" borderId="9" xfId="0" applyFont="1" applyBorder="1"/>
    <xf numFmtId="0" fontId="5" fillId="0" borderId="19" xfId="0" applyFont="1" applyBorder="1"/>
    <xf numFmtId="0" fontId="24" fillId="0" borderId="8" xfId="0" applyFont="1" applyBorder="1" applyAlignment="1" applyProtection="1">
      <alignment vertical="center"/>
      <protection locked="0" hidden="1"/>
    </xf>
    <xf numFmtId="0" fontId="0" fillId="0" borderId="3" xfId="0" applyBorder="1" applyAlignment="1" applyProtection="1">
      <alignment vertical="center"/>
      <protection locked="0" hidden="1"/>
    </xf>
    <xf numFmtId="14" fontId="24" fillId="0" borderId="4" xfId="0" applyNumberFormat="1" applyFont="1" applyBorder="1" applyAlignment="1" applyProtection="1">
      <alignment vertical="center"/>
      <protection locked="0" hidden="1"/>
    </xf>
    <xf numFmtId="0" fontId="24" fillId="0" borderId="4" xfId="0" applyFont="1" applyBorder="1" applyAlignment="1" applyProtection="1">
      <alignment vertical="center"/>
      <protection locked="0" hidden="1"/>
    </xf>
    <xf numFmtId="0" fontId="24" fillId="0" borderId="15" xfId="0" applyFont="1" applyBorder="1" applyAlignment="1" applyProtection="1">
      <alignment vertical="center"/>
      <protection locked="0" hidden="1"/>
    </xf>
    <xf numFmtId="0" fontId="0" fillId="0" borderId="4" xfId="0" applyBorder="1" applyAlignment="1" applyProtection="1">
      <alignment vertical="center"/>
      <protection locked="0" hidden="1"/>
    </xf>
    <xf numFmtId="0" fontId="0" fillId="0" borderId="15" xfId="0" applyBorder="1" applyAlignment="1" applyProtection="1">
      <alignment vertical="center"/>
      <protection locked="0" hidden="1"/>
    </xf>
    <xf numFmtId="0" fontId="24" fillId="0" borderId="4" xfId="0" applyFont="1" applyBorder="1" applyAlignment="1" applyProtection="1">
      <alignment horizontal="left" vertical="center"/>
      <protection locked="0" hidden="1"/>
    </xf>
    <xf numFmtId="0" fontId="23" fillId="0" borderId="1" xfId="0" applyFont="1" applyBorder="1" applyAlignment="1">
      <alignment vertical="center"/>
    </xf>
    <xf numFmtId="0" fontId="23" fillId="0" borderId="1" xfId="0" applyFont="1" applyBorder="1" applyAlignment="1">
      <alignment horizontal="left" vertical="center"/>
    </xf>
    <xf numFmtId="0" fontId="0" fillId="0" borderId="3" xfId="0" applyBorder="1" applyAlignment="1">
      <alignment vertical="center"/>
    </xf>
    <xf numFmtId="164" fontId="32" fillId="0" borderId="13" xfId="0" applyNumberFormat="1" applyFont="1" applyBorder="1" applyAlignment="1">
      <alignment vertical="center"/>
    </xf>
    <xf numFmtId="0" fontId="12" fillId="5" borderId="4" xfId="0" applyFont="1" applyFill="1" applyBorder="1" applyAlignment="1">
      <alignment vertical="center"/>
    </xf>
    <xf numFmtId="0" fontId="2" fillId="0" borderId="15" xfId="0" applyFont="1" applyBorder="1"/>
    <xf numFmtId="0" fontId="5" fillId="0" borderId="4" xfId="0" applyFont="1" applyBorder="1"/>
    <xf numFmtId="0" fontId="5" fillId="0" borderId="15" xfId="0" applyFont="1" applyBorder="1"/>
    <xf numFmtId="0" fontId="12" fillId="5" borderId="15" xfId="0" applyFont="1" applyFill="1" applyBorder="1" applyAlignment="1">
      <alignment vertical="center"/>
    </xf>
    <xf numFmtId="1" fontId="18" fillId="9" borderId="2" xfId="0" applyNumberFormat="1" applyFont="1" applyFill="1" applyBorder="1" applyAlignment="1">
      <alignment horizontal="center"/>
    </xf>
    <xf numFmtId="0" fontId="6" fillId="9" borderId="1" xfId="0" applyFont="1" applyFill="1" applyBorder="1"/>
    <xf numFmtId="1" fontId="12" fillId="9" borderId="2" xfId="0" applyNumberFormat="1" applyFont="1" applyFill="1" applyBorder="1" applyAlignment="1" applyProtection="1">
      <alignment horizontal="center"/>
      <protection locked="0" hidden="1"/>
    </xf>
    <xf numFmtId="1" fontId="18" fillId="9" borderId="2" xfId="0" applyNumberFormat="1" applyFont="1" applyFill="1" applyBorder="1" applyAlignment="1" applyProtection="1">
      <alignment horizontal="center"/>
      <protection locked="0" hidden="1"/>
    </xf>
    <xf numFmtId="1" fontId="18" fillId="6" borderId="2" xfId="0" applyNumberFormat="1" applyFont="1" applyFill="1" applyBorder="1" applyAlignment="1" applyProtection="1">
      <alignment horizontal="center"/>
      <protection locked="0" hidden="1"/>
    </xf>
    <xf numFmtId="1" fontId="18" fillId="9" borderId="1" xfId="0" applyNumberFormat="1" applyFont="1" applyFill="1" applyBorder="1" applyProtection="1">
      <protection locked="0" hidden="1"/>
    </xf>
    <xf numFmtId="1" fontId="18" fillId="9" borderId="1" xfId="0" applyNumberFormat="1" applyFont="1" applyFill="1" applyBorder="1" applyAlignment="1" applyProtection="1">
      <alignment horizontal="center"/>
      <protection locked="0" hidden="1"/>
    </xf>
    <xf numFmtId="0" fontId="12" fillId="9" borderId="1" xfId="0" applyFont="1" applyFill="1" applyBorder="1" applyProtection="1">
      <protection locked="0" hidden="1"/>
    </xf>
    <xf numFmtId="0" fontId="5" fillId="9" borderId="1" xfId="0" applyFont="1" applyFill="1" applyBorder="1" applyProtection="1">
      <protection locked="0" hidden="1"/>
    </xf>
    <xf numFmtId="1" fontId="18" fillId="10" borderId="2" xfId="0" applyNumberFormat="1" applyFont="1" applyFill="1" applyBorder="1" applyAlignment="1" applyProtection="1">
      <alignment horizontal="center"/>
      <protection locked="0" hidden="1"/>
    </xf>
    <xf numFmtId="0" fontId="4" fillId="0" borderId="0" xfId="0" applyFont="1"/>
    <xf numFmtId="0" fontId="2" fillId="0" borderId="6" xfId="0" applyFont="1" applyBorder="1" applyAlignment="1">
      <alignment horizontal="left" vertical="justify" wrapText="1"/>
    </xf>
    <xf numFmtId="0" fontId="2" fillId="0" borderId="7" xfId="0" applyFont="1" applyBorder="1" applyAlignment="1">
      <alignment horizontal="left" vertical="justify" wrapText="1"/>
    </xf>
    <xf numFmtId="0" fontId="2" fillId="0" borderId="8" xfId="0" applyFont="1" applyBorder="1" applyAlignment="1">
      <alignment horizontal="left" vertical="justify" wrapText="1"/>
    </xf>
    <xf numFmtId="0" fontId="4" fillId="0" borderId="0" xfId="0" quotePrefix="1" applyFont="1" applyProtection="1">
      <protection locked="0" hidden="1"/>
    </xf>
    <xf numFmtId="0" fontId="4" fillId="0" borderId="0" xfId="0" applyFont="1" applyProtection="1">
      <protection locked="0" hidden="1"/>
    </xf>
    <xf numFmtId="0" fontId="2" fillId="0" borderId="0" xfId="0" applyFont="1" applyProtection="1">
      <protection locked="0" hidden="1"/>
    </xf>
    <xf numFmtId="0" fontId="2" fillId="0" borderId="0" xfId="0" applyFont="1"/>
    <xf numFmtId="0" fontId="4" fillId="0" borderId="5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2" fillId="0" borderId="0" xfId="1" applyFont="1"/>
    <xf numFmtId="0" fontId="5" fillId="0" borderId="3" xfId="0" applyFont="1" applyBorder="1"/>
    <xf numFmtId="0" fontId="12" fillId="0" borderId="3" xfId="0" applyFont="1" applyBorder="1"/>
    <xf numFmtId="0" fontId="7" fillId="0" borderId="14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10" fillId="0" borderId="2" xfId="0" applyFont="1" applyBorder="1"/>
    <xf numFmtId="0" fontId="8" fillId="0" borderId="3" xfId="0" applyFont="1" applyBorder="1"/>
    <xf numFmtId="0" fontId="8" fillId="0" borderId="15" xfId="0" applyFont="1" applyBorder="1"/>
    <xf numFmtId="0" fontId="4" fillId="0" borderId="0" xfId="0" applyFont="1" applyAlignment="1" applyProtection="1">
      <alignment horizontal="left"/>
      <protection locked="0" hidden="1"/>
    </xf>
    <xf numFmtId="0" fontId="11" fillId="0" borderId="0" xfId="0" applyFont="1" applyProtection="1">
      <protection locked="0" hidden="1"/>
    </xf>
    <xf numFmtId="0" fontId="5" fillId="0" borderId="1" xfId="0" applyFont="1" applyBorder="1" applyAlignment="1">
      <alignment horizontal="right"/>
    </xf>
    <xf numFmtId="0" fontId="2" fillId="0" borderId="10" xfId="0" applyFont="1" applyBorder="1" applyAlignment="1">
      <alignment horizontal="left" vertical="justify" wrapText="1"/>
    </xf>
    <xf numFmtId="0" fontId="2" fillId="0" borderId="0" xfId="0" applyFont="1" applyAlignment="1">
      <alignment horizontal="left" vertical="justify" wrapText="1"/>
    </xf>
    <xf numFmtId="0" fontId="2" fillId="0" borderId="12" xfId="0" applyFont="1" applyBorder="1" applyAlignment="1">
      <alignment horizontal="left" vertical="justify" wrapText="1"/>
    </xf>
    <xf numFmtId="0" fontId="12" fillId="0" borderId="0" xfId="0" applyFont="1"/>
    <xf numFmtId="0" fontId="16" fillId="0" borderId="0" xfId="0" applyFont="1"/>
    <xf numFmtId="0" fontId="14" fillId="0" borderId="0" xfId="0" applyFont="1"/>
    <xf numFmtId="0" fontId="12" fillId="0" borderId="3" xfId="0" applyFont="1" applyBorder="1" applyAlignment="1">
      <alignment vertical="top" wrapText="1"/>
    </xf>
    <xf numFmtId="0" fontId="12" fillId="0" borderId="0" xfId="0" applyFont="1" applyAlignment="1">
      <alignment vertical="top" wrapText="1"/>
    </xf>
    <xf numFmtId="0" fontId="12" fillId="0" borderId="7" xfId="0" applyFont="1" applyBorder="1" applyAlignment="1">
      <alignment vertical="top" wrapText="1"/>
    </xf>
    <xf numFmtId="0" fontId="12" fillId="0" borderId="0" xfId="1" applyFont="1"/>
    <xf numFmtId="0" fontId="1" fillId="0" borderId="2" xfId="0" applyFont="1" applyBorder="1"/>
    <xf numFmtId="0" fontId="0" fillId="0" borderId="4" xfId="0" applyBorder="1"/>
    <xf numFmtId="0" fontId="21" fillId="0" borderId="14" xfId="0" applyFont="1" applyBorder="1" applyAlignment="1">
      <alignment horizontal="center" vertical="center"/>
    </xf>
    <xf numFmtId="0" fontId="19" fillId="0" borderId="11" xfId="0" applyFont="1" applyBorder="1" applyAlignment="1">
      <alignment vertical="center"/>
    </xf>
    <xf numFmtId="0" fontId="23" fillId="0" borderId="0" xfId="0" applyFont="1"/>
  </cellXfs>
  <cellStyles count="2">
    <cellStyle name="Standaard" xfId="0" builtinId="0"/>
    <cellStyle name="Standaard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381000</xdr:colOff>
      <xdr:row>3</xdr:row>
      <xdr:rowOff>266700</xdr:rowOff>
    </xdr:to>
    <xdr:pic>
      <xdr:nvPicPr>
        <xdr:cNvPr id="1073" name="Picture 2" descr="LOGO_koperwiek">
          <a:extLst>
            <a:ext uri="{FF2B5EF4-FFF2-40B4-BE49-F238E27FC236}">
              <a16:creationId xmlns:a16="http://schemas.microsoft.com/office/drawing/2014/main" id="{F2A4A40C-B837-4677-92CF-372FB4065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00" cy="822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337930</xdr:colOff>
      <xdr:row>5</xdr:row>
      <xdr:rowOff>38100</xdr:rowOff>
    </xdr:to>
    <xdr:pic>
      <xdr:nvPicPr>
        <xdr:cNvPr id="2107" name="Picture 2" descr="LOGO_koperwiek">
          <a:extLst>
            <a:ext uri="{FF2B5EF4-FFF2-40B4-BE49-F238E27FC236}">
              <a16:creationId xmlns:a16="http://schemas.microsoft.com/office/drawing/2014/main" id="{DDC6CF98-2D11-45D5-ACDC-6AD167FDF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906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9"/>
  <sheetViews>
    <sheetView topLeftCell="A27" zoomScale="115" zoomScaleNormal="115" workbookViewId="0">
      <selection activeCell="A20" sqref="A20:IV20"/>
    </sheetView>
  </sheetViews>
  <sheetFormatPr defaultColWidth="9.140625" defaultRowHeight="12.75" x14ac:dyDescent="0.2"/>
  <cols>
    <col min="1" max="1" width="8.28515625" style="2" customWidth="1"/>
    <col min="2" max="2" width="7.7109375" style="2" customWidth="1"/>
    <col min="3" max="3" width="7.85546875" style="2" customWidth="1"/>
    <col min="4" max="4" width="7.42578125" style="2" customWidth="1"/>
    <col min="5" max="5" width="11.140625" style="2" customWidth="1"/>
    <col min="6" max="6" width="3" style="2" customWidth="1"/>
    <col min="7" max="7" width="14" style="2" customWidth="1"/>
    <col min="8" max="8" width="9.85546875" style="2" customWidth="1"/>
    <col min="9" max="9" width="1.85546875" style="2" customWidth="1"/>
    <col min="10" max="10" width="11.28515625" style="2" customWidth="1"/>
    <col min="11" max="11" width="11.7109375" style="2" customWidth="1"/>
    <col min="12" max="16384" width="9.140625" style="2"/>
  </cols>
  <sheetData>
    <row r="1" spans="1:11" s="1" customFormat="1" ht="19.5" x14ac:dyDescent="0.35">
      <c r="A1" s="237"/>
      <c r="B1" s="237"/>
      <c r="C1" s="237" t="s">
        <v>8</v>
      </c>
      <c r="D1" s="237"/>
      <c r="E1" s="237"/>
      <c r="F1" s="237"/>
      <c r="G1" s="237"/>
      <c r="H1" s="237"/>
      <c r="I1" s="237"/>
      <c r="J1" s="237"/>
      <c r="K1" s="237"/>
    </row>
    <row r="2" spans="1:11" s="1" customFormat="1" ht="15.75" x14ac:dyDescent="0.25">
      <c r="A2" s="237"/>
      <c r="B2" s="237"/>
      <c r="C2" s="230" t="s">
        <v>9</v>
      </c>
      <c r="D2" s="230"/>
      <c r="E2" s="230"/>
      <c r="F2" s="230"/>
      <c r="G2" s="230"/>
      <c r="H2" s="230"/>
      <c r="I2" s="230"/>
      <c r="J2" s="230"/>
      <c r="K2" s="230"/>
    </row>
    <row r="3" spans="1:11" s="1" customFormat="1" ht="15.75" x14ac:dyDescent="0.25">
      <c r="A3" s="237"/>
      <c r="B3" s="237"/>
      <c r="C3" s="237" t="s">
        <v>69</v>
      </c>
      <c r="D3" s="237"/>
      <c r="E3" s="237"/>
      <c r="F3" s="237"/>
      <c r="G3" s="237"/>
      <c r="H3" s="237"/>
      <c r="I3" s="2"/>
    </row>
    <row r="4" spans="1:11" s="1" customFormat="1" ht="15.75" x14ac:dyDescent="0.25">
      <c r="A4" s="237"/>
      <c r="B4" s="237"/>
      <c r="C4" s="244" t="s">
        <v>19</v>
      </c>
      <c r="D4" s="244"/>
      <c r="E4" s="244"/>
    </row>
    <row r="5" spans="1:11" s="1" customFormat="1" ht="22.5" customHeight="1" x14ac:dyDescent="0.25">
      <c r="A5" s="230" t="s">
        <v>10</v>
      </c>
      <c r="B5" s="230"/>
      <c r="C5" s="230"/>
      <c r="D5" s="230"/>
      <c r="E5" s="230"/>
      <c r="F5" s="230"/>
      <c r="G5" s="230"/>
      <c r="H5" s="230"/>
      <c r="I5" s="230"/>
      <c r="J5" s="230"/>
    </row>
    <row r="6" spans="1:11" s="3" customFormat="1" ht="20.25" x14ac:dyDescent="0.3">
      <c r="A6" s="1" t="s">
        <v>12</v>
      </c>
      <c r="B6" s="236"/>
      <c r="C6" s="235"/>
      <c r="D6" s="235"/>
      <c r="E6" s="235"/>
      <c r="F6" s="38"/>
      <c r="G6" s="40" t="s">
        <v>3</v>
      </c>
      <c r="H6" s="253"/>
      <c r="I6" s="254"/>
      <c r="J6" s="254"/>
    </row>
    <row r="7" spans="1:11" s="4" customFormat="1" ht="11.25" x14ac:dyDescent="0.2"/>
    <row r="8" spans="1:11" s="10" customFormat="1" ht="18.75" x14ac:dyDescent="0.3">
      <c r="A8" s="1" t="s">
        <v>13</v>
      </c>
      <c r="B8" s="235"/>
      <c r="C8" s="235"/>
      <c r="D8" s="235"/>
      <c r="E8" s="235"/>
      <c r="F8" s="14"/>
      <c r="G8" s="40" t="s">
        <v>14</v>
      </c>
      <c r="H8" s="235"/>
      <c r="I8" s="235"/>
      <c r="J8" s="235"/>
      <c r="K8" s="235"/>
    </row>
    <row r="9" spans="1:11" ht="13.5" thickBot="1" x14ac:dyDescent="0.25"/>
    <row r="10" spans="1:11" s="4" customFormat="1" ht="26.25" thickBot="1" x14ac:dyDescent="0.3">
      <c r="A10" s="247" t="s">
        <v>0</v>
      </c>
      <c r="B10" s="241" t="s">
        <v>46</v>
      </c>
      <c r="C10" s="242"/>
      <c r="D10" s="243"/>
      <c r="E10" s="41">
        <v>2014</v>
      </c>
      <c r="F10" s="5"/>
      <c r="G10" s="1" t="s">
        <v>15</v>
      </c>
      <c r="H10" s="234"/>
      <c r="I10" s="235"/>
      <c r="J10" s="235"/>
      <c r="K10" s="235"/>
    </row>
    <row r="11" spans="1:11" s="4" customFormat="1" ht="11.25" customHeight="1" x14ac:dyDescent="0.2">
      <c r="A11" s="248"/>
      <c r="B11" s="26" t="s">
        <v>2</v>
      </c>
      <c r="C11" s="26" t="s">
        <v>47</v>
      </c>
      <c r="D11" s="42" t="s">
        <v>48</v>
      </c>
      <c r="E11" s="29" t="s">
        <v>49</v>
      </c>
      <c r="G11" s="237" t="s">
        <v>17</v>
      </c>
      <c r="H11" s="235"/>
      <c r="I11" s="235"/>
      <c r="J11" s="235"/>
      <c r="K11" s="235"/>
    </row>
    <row r="12" spans="1:11" s="4" customFormat="1" x14ac:dyDescent="0.2">
      <c r="A12" s="249"/>
      <c r="B12" s="56">
        <v>0.31</v>
      </c>
      <c r="C12" s="57">
        <v>0.46</v>
      </c>
      <c r="D12" s="57">
        <v>1.75</v>
      </c>
      <c r="E12" s="58">
        <v>0.27</v>
      </c>
      <c r="G12" s="237"/>
      <c r="H12" s="235"/>
      <c r="I12" s="235"/>
      <c r="J12" s="235"/>
      <c r="K12" s="235"/>
    </row>
    <row r="13" spans="1:11" s="3" customFormat="1" ht="20.100000000000001" customHeight="1" x14ac:dyDescent="0.3">
      <c r="A13" s="36" t="s">
        <v>20</v>
      </c>
      <c r="B13" s="67"/>
      <c r="C13" s="61"/>
      <c r="D13" s="62"/>
      <c r="E13" s="70"/>
    </row>
    <row r="14" spans="1:11" s="3" customFormat="1" ht="20.100000000000001" customHeight="1" x14ac:dyDescent="0.3">
      <c r="A14" s="36" t="s">
        <v>28</v>
      </c>
      <c r="B14" s="67"/>
      <c r="C14" s="63"/>
      <c r="D14" s="64"/>
      <c r="E14" s="67"/>
      <c r="G14" s="250" t="s">
        <v>1</v>
      </c>
      <c r="H14" s="251"/>
      <c r="I14" s="251"/>
      <c r="J14" s="251"/>
      <c r="K14" s="252"/>
    </row>
    <row r="15" spans="1:11" s="3" customFormat="1" ht="20.100000000000001" customHeight="1" x14ac:dyDescent="0.3">
      <c r="A15" s="36" t="s">
        <v>21</v>
      </c>
      <c r="B15" s="67"/>
      <c r="C15" s="63"/>
      <c r="D15" s="62"/>
      <c r="E15" s="67"/>
      <c r="G15" s="8" t="s">
        <v>50</v>
      </c>
      <c r="H15" s="15">
        <f>$B$40</f>
        <v>0</v>
      </c>
      <c r="I15" s="12" t="s">
        <v>16</v>
      </c>
      <c r="J15" s="50">
        <v>0.31</v>
      </c>
      <c r="K15" s="53">
        <f>H15*J15</f>
        <v>0</v>
      </c>
    </row>
    <row r="16" spans="1:11" s="3" customFormat="1" ht="20.100000000000001" customHeight="1" x14ac:dyDescent="0.3">
      <c r="A16" s="36" t="s">
        <v>22</v>
      </c>
      <c r="B16" s="68"/>
      <c r="C16" s="63"/>
      <c r="D16" s="62"/>
      <c r="E16" s="9"/>
      <c r="G16" s="8" t="s">
        <v>62</v>
      </c>
      <c r="H16" s="16">
        <f>$C$40</f>
        <v>0</v>
      </c>
      <c r="I16" s="13" t="s">
        <v>16</v>
      </c>
      <c r="J16" s="51">
        <v>0.46</v>
      </c>
      <c r="K16" s="53">
        <f>H16*J16</f>
        <v>0</v>
      </c>
    </row>
    <row r="17" spans="1:11" s="3" customFormat="1" ht="20.100000000000001" customHeight="1" x14ac:dyDescent="0.3">
      <c r="A17" s="36" t="s">
        <v>23</v>
      </c>
      <c r="B17" s="67"/>
      <c r="C17" s="63"/>
      <c r="D17" s="62"/>
      <c r="E17" s="9"/>
      <c r="G17" s="8" t="s">
        <v>51</v>
      </c>
      <c r="H17" s="16">
        <f>$E$40</f>
        <v>0</v>
      </c>
      <c r="I17" s="14" t="s">
        <v>16</v>
      </c>
      <c r="J17" s="52">
        <v>0.27</v>
      </c>
      <c r="K17" s="53">
        <f>H17*J17</f>
        <v>0</v>
      </c>
    </row>
    <row r="18" spans="1:11" s="3" customFormat="1" ht="20.100000000000001" customHeight="1" x14ac:dyDescent="0.3">
      <c r="A18" s="36" t="s">
        <v>24</v>
      </c>
      <c r="B18" s="68"/>
      <c r="C18" s="27"/>
      <c r="D18" s="9"/>
      <c r="E18" s="9"/>
      <c r="G18" s="6" t="s">
        <v>11</v>
      </c>
      <c r="H18" s="34">
        <f>$D$40</f>
        <v>0</v>
      </c>
      <c r="I18" s="32" t="s">
        <v>16</v>
      </c>
      <c r="J18" s="51">
        <v>1.75</v>
      </c>
      <c r="K18" s="53">
        <f>H18*J18</f>
        <v>0</v>
      </c>
    </row>
    <row r="19" spans="1:11" s="3" customFormat="1" ht="20.100000000000001" customHeight="1" x14ac:dyDescent="0.3">
      <c r="A19" s="36" t="s">
        <v>25</v>
      </c>
      <c r="B19" s="67"/>
      <c r="C19" s="27"/>
      <c r="D19" s="9"/>
      <c r="E19" s="9"/>
      <c r="G19" s="30" t="s">
        <v>5</v>
      </c>
      <c r="H19" s="18"/>
      <c r="I19" s="33"/>
      <c r="J19" s="31"/>
      <c r="K19" s="54">
        <f>SUM(K15:K18)</f>
        <v>0</v>
      </c>
    </row>
    <row r="20" spans="1:11" s="3" customFormat="1" ht="20.100000000000001" customHeight="1" x14ac:dyDescent="0.3">
      <c r="A20" s="36" t="s">
        <v>26</v>
      </c>
      <c r="B20" s="68"/>
      <c r="C20" s="27"/>
      <c r="D20" s="9"/>
      <c r="E20" s="9"/>
      <c r="G20" s="43" t="s">
        <v>6</v>
      </c>
      <c r="H20" s="44"/>
      <c r="I20" s="45"/>
      <c r="J20" s="48" t="s">
        <v>57</v>
      </c>
      <c r="K20" s="66">
        <v>1</v>
      </c>
    </row>
    <row r="21" spans="1:11" s="3" customFormat="1" ht="20.100000000000001" customHeight="1" x14ac:dyDescent="0.3">
      <c r="A21" s="36" t="s">
        <v>27</v>
      </c>
      <c r="B21" s="68"/>
      <c r="C21" s="27"/>
      <c r="D21" s="9"/>
      <c r="E21" s="9"/>
      <c r="G21" s="6" t="s">
        <v>56</v>
      </c>
      <c r="H21" s="46"/>
      <c r="I21" s="47"/>
      <c r="J21" s="49" t="s">
        <v>58</v>
      </c>
      <c r="K21" s="55">
        <f ca="1">IF(YEAR(TODAY())=2014,IF(MONTH(TODAY())&gt;2,4,0),0)</f>
        <v>0</v>
      </c>
    </row>
    <row r="22" spans="1:11" s="3" customFormat="1" ht="20.100000000000001" customHeight="1" thickBot="1" x14ac:dyDescent="0.35">
      <c r="A22" s="36" t="s">
        <v>29</v>
      </c>
      <c r="B22" s="68"/>
      <c r="C22" s="27"/>
      <c r="D22" s="9"/>
      <c r="E22" s="9"/>
      <c r="G22" s="255" t="s">
        <v>73</v>
      </c>
      <c r="H22" s="255"/>
      <c r="I22" s="255"/>
      <c r="J22" s="255"/>
      <c r="K22" s="78"/>
    </row>
    <row r="23" spans="1:11" s="3" customFormat="1" ht="20.100000000000001" customHeight="1" thickBot="1" x14ac:dyDescent="0.35">
      <c r="A23" s="36" t="s">
        <v>30</v>
      </c>
      <c r="B23" s="67"/>
      <c r="C23" s="27"/>
      <c r="D23" s="9"/>
      <c r="E23" s="9"/>
      <c r="J23" s="30" t="s">
        <v>4</v>
      </c>
      <c r="K23" s="77">
        <f ca="1">SUM(K20:K22)</f>
        <v>1</v>
      </c>
    </row>
    <row r="24" spans="1:11" s="3" customFormat="1" ht="20.100000000000001" customHeight="1" x14ac:dyDescent="0.3">
      <c r="A24" s="36" t="s">
        <v>31</v>
      </c>
      <c r="B24" s="67"/>
      <c r="C24" s="27"/>
      <c r="D24" s="9"/>
      <c r="E24" s="9"/>
    </row>
    <row r="25" spans="1:11" s="3" customFormat="1" ht="20.100000000000001" customHeight="1" x14ac:dyDescent="0.3">
      <c r="A25" s="36" t="s">
        <v>33</v>
      </c>
      <c r="B25" s="67"/>
      <c r="C25" s="27"/>
      <c r="D25" s="9"/>
      <c r="E25" s="9"/>
      <c r="G25" s="1" t="s">
        <v>53</v>
      </c>
    </row>
    <row r="26" spans="1:11" s="3" customFormat="1" ht="20.100000000000001" customHeight="1" x14ac:dyDescent="0.3">
      <c r="A26" s="36" t="s">
        <v>32</v>
      </c>
      <c r="B26" s="67"/>
      <c r="C26" s="27"/>
      <c r="D26" s="9"/>
      <c r="E26" s="9"/>
    </row>
    <row r="27" spans="1:11" s="3" customFormat="1" ht="20.100000000000001" customHeight="1" x14ac:dyDescent="0.3">
      <c r="A27" s="36" t="s">
        <v>34</v>
      </c>
      <c r="B27" s="67"/>
      <c r="C27" s="27"/>
      <c r="D27" s="9"/>
      <c r="E27" s="65"/>
      <c r="G27" s="238" t="s">
        <v>7</v>
      </c>
      <c r="H27" s="239"/>
      <c r="I27" s="239"/>
      <c r="J27" s="239"/>
      <c r="K27" s="240"/>
    </row>
    <row r="28" spans="1:11" s="3" customFormat="1" ht="20.100000000000001" customHeight="1" x14ac:dyDescent="0.3">
      <c r="A28" s="36" t="s">
        <v>35</v>
      </c>
      <c r="B28" s="67"/>
      <c r="C28" s="27"/>
      <c r="D28" s="9"/>
      <c r="E28" s="65"/>
      <c r="G28" s="256" t="s">
        <v>54</v>
      </c>
      <c r="H28" s="257"/>
      <c r="I28" s="257"/>
      <c r="J28" s="257"/>
      <c r="K28" s="258"/>
    </row>
    <row r="29" spans="1:11" s="3" customFormat="1" ht="20.100000000000001" customHeight="1" x14ac:dyDescent="0.3">
      <c r="A29" s="36" t="s">
        <v>36</v>
      </c>
      <c r="B29" s="67"/>
      <c r="C29" s="27"/>
      <c r="D29" s="9"/>
      <c r="E29" s="65"/>
      <c r="G29" s="231" t="s">
        <v>55</v>
      </c>
      <c r="H29" s="232"/>
      <c r="I29" s="232"/>
      <c r="J29" s="232"/>
      <c r="K29" s="233"/>
    </row>
    <row r="30" spans="1:11" s="3" customFormat="1" ht="20.100000000000001" customHeight="1" x14ac:dyDescent="0.3">
      <c r="A30" s="36" t="s">
        <v>37</v>
      </c>
      <c r="B30" s="67"/>
      <c r="C30" s="27"/>
      <c r="D30" s="9"/>
      <c r="E30" s="65"/>
      <c r="G30" s="74" t="s">
        <v>72</v>
      </c>
      <c r="H30" s="75"/>
      <c r="I30" s="75"/>
      <c r="J30" s="75"/>
      <c r="K30" s="76"/>
    </row>
    <row r="31" spans="1:11" s="3" customFormat="1" ht="20.100000000000001" customHeight="1" x14ac:dyDescent="0.3">
      <c r="A31" s="36" t="s">
        <v>38</v>
      </c>
      <c r="B31" s="67"/>
      <c r="C31" s="27"/>
      <c r="D31" s="9"/>
      <c r="E31" s="65"/>
      <c r="G31" s="21" t="s">
        <v>66</v>
      </c>
      <c r="H31" s="23"/>
      <c r="I31" s="23"/>
      <c r="J31" s="23"/>
      <c r="K31" s="24"/>
    </row>
    <row r="32" spans="1:11" s="3" customFormat="1" ht="20.100000000000001" customHeight="1" x14ac:dyDescent="0.3">
      <c r="A32" s="36" t="s">
        <v>39</v>
      </c>
      <c r="B32" s="67"/>
      <c r="C32" s="27"/>
      <c r="D32" s="9"/>
      <c r="E32" s="65"/>
      <c r="G32" s="25" t="s">
        <v>67</v>
      </c>
      <c r="H32" s="1"/>
      <c r="I32" s="1"/>
      <c r="J32" s="1"/>
      <c r="K32" s="35"/>
    </row>
    <row r="33" spans="1:11" s="3" customFormat="1" ht="20.100000000000001" customHeight="1" x14ac:dyDescent="0.3">
      <c r="A33" s="36" t="s">
        <v>40</v>
      </c>
      <c r="B33" s="67"/>
      <c r="C33" s="27"/>
      <c r="D33" s="9"/>
      <c r="E33" s="65"/>
      <c r="G33" s="18" t="s">
        <v>68</v>
      </c>
      <c r="H33" s="19"/>
      <c r="I33" s="19"/>
      <c r="J33" s="19"/>
      <c r="K33" s="20"/>
    </row>
    <row r="34" spans="1:11" s="3" customFormat="1" ht="20.100000000000001" customHeight="1" x14ac:dyDescent="0.3">
      <c r="A34" s="36" t="s">
        <v>41</v>
      </c>
      <c r="B34" s="67"/>
      <c r="C34" s="27"/>
      <c r="D34" s="9"/>
      <c r="E34" s="65"/>
      <c r="G34" s="44" t="s">
        <v>70</v>
      </c>
      <c r="H34" s="72"/>
      <c r="I34" s="72"/>
      <c r="J34" s="72"/>
      <c r="K34" s="73"/>
    </row>
    <row r="35" spans="1:11" s="3" customFormat="1" ht="20.100000000000001" customHeight="1" x14ac:dyDescent="0.3">
      <c r="A35" s="36" t="s">
        <v>42</v>
      </c>
      <c r="B35" s="69"/>
      <c r="C35" s="27"/>
      <c r="D35" s="9"/>
      <c r="E35" s="65"/>
      <c r="G35" s="18" t="s">
        <v>71</v>
      </c>
      <c r="H35" s="71"/>
      <c r="I35" s="71"/>
      <c r="J35" s="71"/>
      <c r="K35" s="31"/>
    </row>
    <row r="36" spans="1:11" s="3" customFormat="1" ht="20.100000000000001" customHeight="1" x14ac:dyDescent="0.3">
      <c r="A36" s="36" t="s">
        <v>43</v>
      </c>
      <c r="B36" s="67"/>
      <c r="C36" s="27"/>
      <c r="D36" s="9"/>
      <c r="E36" s="65"/>
      <c r="G36" s="21" t="s">
        <v>64</v>
      </c>
      <c r="H36" s="17"/>
      <c r="I36" s="17"/>
      <c r="J36" s="17"/>
      <c r="K36" s="22"/>
    </row>
    <row r="37" spans="1:11" s="3" customFormat="1" ht="20.100000000000001" customHeight="1" x14ac:dyDescent="0.3">
      <c r="A37" s="37" t="s">
        <v>45</v>
      </c>
      <c r="B37" s="69"/>
      <c r="C37" s="27"/>
      <c r="D37" s="9"/>
      <c r="E37" s="65"/>
      <c r="G37" s="25" t="s">
        <v>65</v>
      </c>
      <c r="H37" s="2"/>
      <c r="I37"/>
      <c r="J37"/>
      <c r="K37" s="39"/>
    </row>
    <row r="38" spans="1:11" s="3" customFormat="1" ht="20.100000000000001" customHeight="1" x14ac:dyDescent="0.3">
      <c r="A38" s="37" t="s">
        <v>44</v>
      </c>
      <c r="B38" s="67"/>
      <c r="C38" s="27"/>
      <c r="D38" s="9"/>
      <c r="E38" s="65"/>
      <c r="G38" s="18" t="s">
        <v>59</v>
      </c>
      <c r="H38" s="59"/>
      <c r="I38" s="59"/>
      <c r="J38" s="59"/>
      <c r="K38" s="60"/>
    </row>
    <row r="39" spans="1:11" s="3" customFormat="1" ht="20.100000000000001" customHeight="1" x14ac:dyDescent="0.3">
      <c r="A39" s="37" t="s">
        <v>61</v>
      </c>
      <c r="B39" s="69"/>
      <c r="C39" s="27"/>
      <c r="D39" s="9"/>
      <c r="E39" s="65"/>
      <c r="G39" s="2"/>
      <c r="H39" s="2"/>
      <c r="I39" s="2"/>
      <c r="J39" s="2"/>
      <c r="K39" s="2"/>
    </row>
    <row r="40" spans="1:11" s="3" customFormat="1" ht="20.100000000000001" customHeight="1" x14ac:dyDescent="0.3">
      <c r="A40" s="7" t="s">
        <v>4</v>
      </c>
      <c r="B40" s="28">
        <f>SUM(B13:B39)</f>
        <v>0</v>
      </c>
      <c r="C40" s="28">
        <f>SUM(C18:C39)</f>
        <v>0</v>
      </c>
      <c r="D40" s="11">
        <f>SUM(D18:D39)</f>
        <v>0</v>
      </c>
      <c r="E40" s="11">
        <f>SUM(E13:E26)</f>
        <v>0</v>
      </c>
      <c r="G40" s="2"/>
      <c r="H40" s="2"/>
      <c r="I40" s="2"/>
      <c r="J40" s="2"/>
      <c r="K40" s="2"/>
    </row>
    <row r="41" spans="1:11" s="1" customFormat="1" ht="15.75" x14ac:dyDescent="0.25">
      <c r="A41" s="245" t="s">
        <v>52</v>
      </c>
      <c r="B41" s="246"/>
      <c r="C41" s="246"/>
      <c r="D41" s="246"/>
      <c r="E41" s="246"/>
      <c r="F41"/>
      <c r="G41" s="2" t="s">
        <v>18</v>
      </c>
      <c r="H41" s="2" t="s">
        <v>60</v>
      </c>
      <c r="I41" s="2"/>
      <c r="J41" s="2"/>
      <c r="K41" s="2"/>
    </row>
    <row r="42" spans="1:11" x14ac:dyDescent="0.2">
      <c r="A42" s="2" t="s">
        <v>63</v>
      </c>
    </row>
    <row r="43" spans="1:11" ht="22.5" customHeight="1" x14ac:dyDescent="0.25">
      <c r="A43" s="1"/>
    </row>
    <row r="49" ht="12" customHeight="1" x14ac:dyDescent="0.2"/>
  </sheetData>
  <mergeCells count="21">
    <mergeCell ref="A41:E41"/>
    <mergeCell ref="A10:A12"/>
    <mergeCell ref="G14:K14"/>
    <mergeCell ref="H6:J6"/>
    <mergeCell ref="G11:G12"/>
    <mergeCell ref="G22:J22"/>
    <mergeCell ref="B8:E8"/>
    <mergeCell ref="G28:K28"/>
    <mergeCell ref="H11:K12"/>
    <mergeCell ref="C2:K2"/>
    <mergeCell ref="G29:K29"/>
    <mergeCell ref="A5:J5"/>
    <mergeCell ref="H10:K10"/>
    <mergeCell ref="B6:E6"/>
    <mergeCell ref="A1:B4"/>
    <mergeCell ref="C1:K1"/>
    <mergeCell ref="G27:K27"/>
    <mergeCell ref="B10:D10"/>
    <mergeCell ref="H8:K8"/>
    <mergeCell ref="C3:H3"/>
    <mergeCell ref="C4:E4"/>
  </mergeCells>
  <phoneticPr fontId="1" type="noConversion"/>
  <pageMargins left="0.25" right="0.25" top="0.75" bottom="0.75" header="0.3" footer="0.3"/>
  <pageSetup paperSize="9" orientation="portrait" horizontalDpi="300" verticalDpi="300" r:id="rId1"/>
  <headerFooter alignWithMargins="0"/>
  <cellWatches>
    <cellWatch r="N9"/>
  </cellWatche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61"/>
  <sheetViews>
    <sheetView tabSelected="1" zoomScaleNormal="100" workbookViewId="0">
      <selection sqref="A1:XFD1048576"/>
    </sheetView>
  </sheetViews>
  <sheetFormatPr defaultColWidth="9.140625" defaultRowHeight="12.75" x14ac:dyDescent="0.2"/>
  <cols>
    <col min="1" max="1" width="9.5703125" style="2" customWidth="1"/>
    <col min="2" max="2" width="7.42578125" style="2" customWidth="1"/>
    <col min="3" max="3" width="7.28515625" style="2" customWidth="1"/>
    <col min="4" max="4" width="7.42578125" style="2" customWidth="1"/>
    <col min="5" max="5" width="7.28515625" style="2" customWidth="1"/>
    <col min="6" max="6" width="2.140625" style="2" customWidth="1"/>
    <col min="7" max="7" width="19.5703125" style="2" customWidth="1"/>
    <col min="8" max="8" width="8.140625" style="2" customWidth="1"/>
    <col min="9" max="9" width="2.140625" style="2" customWidth="1"/>
    <col min="10" max="10" width="14.5703125" style="2" customWidth="1"/>
    <col min="11" max="11" width="8.85546875" style="2" customWidth="1"/>
    <col min="12" max="12" width="9.140625" style="2"/>
    <col min="13" max="13" width="15.7109375" style="2" bestFit="1" customWidth="1"/>
    <col min="14" max="14" width="0" style="2" hidden="1" customWidth="1"/>
    <col min="15" max="15" width="10" style="185" hidden="1" customWidth="1"/>
    <col min="16" max="16" width="0" style="2" hidden="1" customWidth="1"/>
    <col min="17" max="16384" width="9.140625" style="2"/>
  </cols>
  <sheetData>
    <row r="1" spans="1:16" s="1" customFormat="1" ht="15.95" customHeight="1" x14ac:dyDescent="0.25">
      <c r="A1" s="237"/>
      <c r="B1" s="237"/>
      <c r="C1" s="259" t="s">
        <v>82</v>
      </c>
      <c r="D1" s="259"/>
      <c r="E1" s="259"/>
      <c r="F1" s="259"/>
      <c r="G1" s="259"/>
      <c r="H1" s="259"/>
      <c r="I1" s="259"/>
      <c r="J1" s="259"/>
      <c r="K1" s="259"/>
      <c r="N1" s="38" t="s">
        <v>16</v>
      </c>
      <c r="O1" s="181">
        <f>COUNTBLANK(K7:K8)</f>
        <v>2</v>
      </c>
      <c r="P1" s="1" t="s">
        <v>105</v>
      </c>
    </row>
    <row r="2" spans="1:16" s="1" customFormat="1" ht="12" customHeight="1" x14ac:dyDescent="0.25">
      <c r="A2" s="237"/>
      <c r="B2" s="237"/>
      <c r="C2" s="260" t="s">
        <v>83</v>
      </c>
      <c r="D2" s="260"/>
      <c r="E2" s="260"/>
      <c r="F2" s="260"/>
      <c r="G2" s="260"/>
      <c r="H2" s="260"/>
      <c r="I2" s="260"/>
      <c r="J2" s="260"/>
      <c r="K2" s="260"/>
      <c r="O2" s="181">
        <f>COUNTBLANK(I25:I28)</f>
        <v>4</v>
      </c>
      <c r="P2" s="1" t="s">
        <v>106</v>
      </c>
    </row>
    <row r="3" spans="1:16" s="1" customFormat="1" ht="12" customHeight="1" x14ac:dyDescent="0.25">
      <c r="A3" s="237"/>
      <c r="B3" s="237"/>
      <c r="C3" s="259" t="s">
        <v>69</v>
      </c>
      <c r="D3" s="259"/>
      <c r="E3" s="259"/>
      <c r="F3" s="259"/>
      <c r="G3" s="259"/>
      <c r="H3" s="259"/>
      <c r="I3" s="80"/>
      <c r="J3" s="80"/>
      <c r="K3" s="80"/>
      <c r="O3" s="181"/>
    </row>
    <row r="4" spans="1:16" s="1" customFormat="1" ht="12" customHeight="1" x14ac:dyDescent="0.25">
      <c r="A4" s="237"/>
      <c r="B4" s="237"/>
      <c r="C4" s="80" t="s">
        <v>78</v>
      </c>
      <c r="D4" s="80"/>
      <c r="E4" s="80"/>
      <c r="F4" s="80"/>
      <c r="G4" s="80"/>
      <c r="H4" s="80"/>
      <c r="I4" s="80"/>
      <c r="J4" s="80"/>
      <c r="K4" s="80"/>
      <c r="O4" s="181"/>
    </row>
    <row r="5" spans="1:16" s="1" customFormat="1" ht="12" customHeight="1" x14ac:dyDescent="0.25">
      <c r="A5" s="194" t="s">
        <v>75</v>
      </c>
      <c r="B5" s="194"/>
      <c r="C5" s="265" t="s">
        <v>19</v>
      </c>
      <c r="D5" s="265"/>
      <c r="E5" s="265"/>
      <c r="F5" s="259"/>
      <c r="G5" s="259"/>
      <c r="H5" s="270" t="s">
        <v>93</v>
      </c>
      <c r="I5" s="260"/>
      <c r="J5" s="260"/>
      <c r="K5" s="260"/>
      <c r="O5" s="181"/>
    </row>
    <row r="6" spans="1:16" s="3" customFormat="1" ht="9" customHeight="1" thickBot="1" x14ac:dyDescent="0.35">
      <c r="B6" s="261"/>
      <c r="C6" s="261"/>
      <c r="D6" s="261"/>
      <c r="E6" s="261"/>
      <c r="F6" s="38"/>
      <c r="O6" s="182"/>
    </row>
    <row r="7" spans="1:16" s="4" customFormat="1" ht="15" customHeight="1" thickBot="1" x14ac:dyDescent="0.3">
      <c r="A7" s="268">
        <v>2025</v>
      </c>
      <c r="B7" s="81" t="s">
        <v>80</v>
      </c>
      <c r="C7" s="82"/>
      <c r="D7" s="82"/>
      <c r="E7" s="83"/>
      <c r="F7" s="84"/>
      <c r="G7"/>
      <c r="H7" s="200" t="s">
        <v>102</v>
      </c>
      <c r="I7" s="201"/>
      <c r="J7" s="202"/>
      <c r="K7" s="199"/>
      <c r="L7" s="177" t="str">
        <f>IF(O1=2,"    --&gt; Selecteer de juiste optie ivm nummering aub",IF(O1&lt;1,"Selecteer slechts één optie aub !",""))</f>
        <v xml:space="preserve">    --&gt; Selecteer de juiste optie ivm nummering aub</v>
      </c>
      <c r="O7" s="183"/>
    </row>
    <row r="8" spans="1:16" s="10" customFormat="1" ht="15" customHeight="1" thickBot="1" x14ac:dyDescent="0.35">
      <c r="A8" s="269"/>
      <c r="B8" s="85" t="s">
        <v>2</v>
      </c>
      <c r="C8" s="85" t="s">
        <v>47</v>
      </c>
      <c r="D8" s="42" t="s">
        <v>48</v>
      </c>
      <c r="E8" s="85" t="s">
        <v>49</v>
      </c>
      <c r="F8" s="86"/>
      <c r="G8" s="19"/>
      <c r="H8" s="161" t="s">
        <v>103</v>
      </c>
      <c r="I8" s="162"/>
      <c r="J8" s="4"/>
      <c r="K8" s="199"/>
      <c r="M8" s="179"/>
      <c r="O8" s="184"/>
    </row>
    <row r="9" spans="1:16" ht="15" customHeight="1" x14ac:dyDescent="0.2">
      <c r="A9" s="172" t="s">
        <v>0</v>
      </c>
      <c r="B9" s="173">
        <v>0.37</v>
      </c>
      <c r="C9" s="174">
        <v>0.52</v>
      </c>
      <c r="D9" s="174">
        <v>1.8</v>
      </c>
      <c r="E9" s="173">
        <v>0.33</v>
      </c>
      <c r="F9" s="80"/>
      <c r="G9" s="211" t="s">
        <v>95</v>
      </c>
      <c r="H9" s="205"/>
      <c r="I9" s="206"/>
      <c r="J9" s="206"/>
      <c r="K9" s="203"/>
    </row>
    <row r="10" spans="1:16" s="4" customFormat="1" ht="15" customHeight="1" x14ac:dyDescent="0.2">
      <c r="A10" s="124">
        <v>1.8</v>
      </c>
      <c r="B10" s="87"/>
      <c r="C10" s="222"/>
      <c r="D10" s="88"/>
      <c r="E10" s="170"/>
      <c r="F10" s="89"/>
      <c r="G10" s="211" t="s">
        <v>94</v>
      </c>
      <c r="H10" s="206"/>
      <c r="I10" s="206"/>
      <c r="J10" s="206"/>
      <c r="K10" s="207"/>
      <c r="O10" s="183"/>
    </row>
    <row r="11" spans="1:16" s="4" customFormat="1" ht="15" customHeight="1" x14ac:dyDescent="0.2">
      <c r="A11" s="119" t="s">
        <v>81</v>
      </c>
      <c r="B11" s="87"/>
      <c r="C11" s="166"/>
      <c r="D11" s="90"/>
      <c r="E11" s="87"/>
      <c r="F11" s="84"/>
      <c r="G11" s="211" t="s">
        <v>89</v>
      </c>
      <c r="H11" s="206"/>
      <c r="I11" s="208"/>
      <c r="J11" s="208"/>
      <c r="K11" s="209"/>
      <c r="O11" s="183"/>
    </row>
    <row r="12" spans="1:16" s="4" customFormat="1" ht="15" customHeight="1" x14ac:dyDescent="0.2">
      <c r="A12" s="119">
        <v>2.2000000000000002</v>
      </c>
      <c r="B12" s="87"/>
      <c r="C12" s="91"/>
      <c r="D12" s="90"/>
      <c r="E12" s="87"/>
      <c r="F12" s="84"/>
      <c r="G12" s="212" t="s">
        <v>91</v>
      </c>
      <c r="H12" s="208"/>
      <c r="I12" s="208"/>
      <c r="J12" s="208"/>
      <c r="K12" s="209"/>
      <c r="L12" s="165"/>
      <c r="N12" s="165"/>
      <c r="O12" s="183"/>
    </row>
    <row r="13" spans="1:16" s="3" customFormat="1" ht="15" customHeight="1" x14ac:dyDescent="0.3">
      <c r="A13" s="119">
        <v>2.2999999999999998</v>
      </c>
      <c r="B13" s="87"/>
      <c r="C13" s="91"/>
      <c r="D13" s="88"/>
      <c r="E13" s="87"/>
      <c r="F13" s="92"/>
      <c r="G13" s="212" t="s">
        <v>90</v>
      </c>
      <c r="H13" s="210"/>
      <c r="I13" s="208"/>
      <c r="J13" s="208"/>
      <c r="K13" s="209"/>
      <c r="N13" s="178"/>
      <c r="O13" s="182"/>
    </row>
    <row r="14" spans="1:16" s="3" customFormat="1" ht="15" customHeight="1" x14ac:dyDescent="0.3">
      <c r="A14" s="119">
        <v>2.4</v>
      </c>
      <c r="B14" s="93"/>
      <c r="C14" s="91"/>
      <c r="D14" s="88"/>
      <c r="E14" s="94"/>
      <c r="F14" s="92"/>
      <c r="G14" s="211" t="s">
        <v>76</v>
      </c>
      <c r="H14" s="208"/>
      <c r="I14" s="208"/>
      <c r="J14" s="208"/>
      <c r="K14" s="209"/>
      <c r="O14" s="182"/>
    </row>
    <row r="15" spans="1:16" s="3" customFormat="1" ht="15" customHeight="1" x14ac:dyDescent="0.3">
      <c r="A15" s="119">
        <v>2.5</v>
      </c>
      <c r="B15" s="102"/>
      <c r="C15" s="103"/>
      <c r="D15" s="88"/>
      <c r="E15" s="97"/>
      <c r="F15" s="92"/>
      <c r="G15" s="211" t="s">
        <v>77</v>
      </c>
      <c r="H15" s="206"/>
      <c r="I15" s="208"/>
      <c r="J15" s="208"/>
      <c r="K15" s="209"/>
      <c r="O15" s="182"/>
    </row>
    <row r="16" spans="1:16" s="3" customFormat="1" ht="15" customHeight="1" x14ac:dyDescent="0.3">
      <c r="A16" s="120">
        <v>2.6</v>
      </c>
      <c r="B16" s="93"/>
      <c r="C16" s="98"/>
      <c r="D16" s="88"/>
      <c r="E16" s="99"/>
      <c r="F16" s="92"/>
      <c r="G16" s="213"/>
      <c r="H16" s="204"/>
      <c r="I16" s="204"/>
      <c r="J16" s="204"/>
      <c r="K16" s="204"/>
      <c r="O16" s="182"/>
    </row>
    <row r="17" spans="1:15" s="3" customFormat="1" ht="15" customHeight="1" x14ac:dyDescent="0.3">
      <c r="A17" s="120">
        <v>2.7</v>
      </c>
      <c r="B17" s="102"/>
      <c r="C17" s="103"/>
      <c r="D17" s="88"/>
      <c r="E17" s="97"/>
      <c r="F17" s="92"/>
      <c r="G17" s="149" t="s">
        <v>1</v>
      </c>
      <c r="H17" s="104"/>
      <c r="I17" s="104"/>
      <c r="J17" s="104"/>
      <c r="K17" s="105"/>
      <c r="O17" s="182"/>
    </row>
    <row r="18" spans="1:15" s="3" customFormat="1" ht="15" customHeight="1" x14ac:dyDescent="0.3">
      <c r="A18" s="120">
        <v>2.8</v>
      </c>
      <c r="B18" s="93"/>
      <c r="C18" s="223"/>
      <c r="D18" s="100"/>
      <c r="E18" s="94"/>
      <c r="F18" s="92"/>
      <c r="G18" s="106" t="s">
        <v>50</v>
      </c>
      <c r="H18" s="125">
        <f>B54</f>
        <v>0</v>
      </c>
      <c r="I18" s="126" t="s">
        <v>16</v>
      </c>
      <c r="J18" s="127">
        <f>B9</f>
        <v>0.37</v>
      </c>
      <c r="K18" s="186">
        <f>H18*J18</f>
        <v>0</v>
      </c>
      <c r="O18" s="182"/>
    </row>
    <row r="19" spans="1:15" s="3" customFormat="1" ht="15" customHeight="1" x14ac:dyDescent="0.3">
      <c r="A19" s="121">
        <v>2.9</v>
      </c>
      <c r="B19" s="159"/>
      <c r="C19" s="103"/>
      <c r="D19" s="88"/>
      <c r="E19" s="97"/>
      <c r="F19" s="92"/>
      <c r="G19" s="106" t="s">
        <v>62</v>
      </c>
      <c r="H19" s="128">
        <f>C54</f>
        <v>0</v>
      </c>
      <c r="I19" s="129" t="s">
        <v>16</v>
      </c>
      <c r="J19" s="130">
        <f>C9</f>
        <v>0.52</v>
      </c>
      <c r="K19" s="186">
        <f>H19*J19</f>
        <v>0</v>
      </c>
      <c r="O19" s="182"/>
    </row>
    <row r="20" spans="1:15" s="3" customFormat="1" ht="15" customHeight="1" x14ac:dyDescent="0.3">
      <c r="A20" s="121">
        <v>3</v>
      </c>
      <c r="B20" s="93"/>
      <c r="C20" s="91"/>
      <c r="D20" s="100"/>
      <c r="E20" s="94"/>
      <c r="F20" s="92"/>
      <c r="G20" s="106" t="s">
        <v>51</v>
      </c>
      <c r="H20" s="128">
        <f>E54</f>
        <v>0</v>
      </c>
      <c r="I20" s="131" t="s">
        <v>16</v>
      </c>
      <c r="J20" s="132">
        <f>E9</f>
        <v>0.33</v>
      </c>
      <c r="K20" s="186">
        <f>H20*J20</f>
        <v>0</v>
      </c>
      <c r="M20" s="164"/>
      <c r="O20" s="182"/>
    </row>
    <row r="21" spans="1:15" s="3" customFormat="1" ht="15" customHeight="1" x14ac:dyDescent="0.3">
      <c r="A21" s="121">
        <v>3.1</v>
      </c>
      <c r="B21" s="87"/>
      <c r="C21" s="91"/>
      <c r="D21" s="101"/>
      <c r="E21" s="87"/>
      <c r="F21" s="92"/>
      <c r="G21" s="107" t="s">
        <v>11</v>
      </c>
      <c r="H21" s="133">
        <f>D54</f>
        <v>0</v>
      </c>
      <c r="I21" s="134" t="s">
        <v>16</v>
      </c>
      <c r="J21" s="130">
        <f>D9</f>
        <v>1.8</v>
      </c>
      <c r="K21" s="186">
        <f>H21*J21</f>
        <v>0</v>
      </c>
      <c r="O21" s="182"/>
    </row>
    <row r="22" spans="1:15" s="3" customFormat="1" ht="15" customHeight="1" x14ac:dyDescent="0.3">
      <c r="A22" s="120">
        <v>3.2</v>
      </c>
      <c r="B22" s="102"/>
      <c r="C22" s="224"/>
      <c r="D22" s="171"/>
      <c r="E22" s="97"/>
      <c r="F22" s="92"/>
      <c r="G22" s="191"/>
      <c r="H22" s="153"/>
      <c r="I22" s="135"/>
      <c r="J22" s="154"/>
      <c r="K22" s="187"/>
      <c r="O22" s="182"/>
    </row>
    <row r="23" spans="1:15" s="3" customFormat="1" ht="15" customHeight="1" thickBot="1" x14ac:dyDescent="0.35">
      <c r="A23" s="122">
        <v>3.3</v>
      </c>
      <c r="B23" s="87"/>
      <c r="C23" s="91"/>
      <c r="D23" s="97"/>
      <c r="E23" s="94"/>
      <c r="F23" s="92"/>
      <c r="G23" s="108" t="s">
        <v>6</v>
      </c>
      <c r="H23" s="136"/>
      <c r="I23" s="137"/>
      <c r="J23" s="138" t="s">
        <v>57</v>
      </c>
      <c r="K23" s="188">
        <v>1</v>
      </c>
      <c r="M23" s="79"/>
      <c r="O23" s="182"/>
    </row>
    <row r="24" spans="1:15" s="3" customFormat="1" ht="15" customHeight="1" thickBot="1" x14ac:dyDescent="0.35">
      <c r="A24" s="120">
        <v>3.5</v>
      </c>
      <c r="B24" s="102"/>
      <c r="C24" s="103"/>
      <c r="D24" s="94"/>
      <c r="E24" s="97"/>
      <c r="F24" s="92"/>
      <c r="G24" s="266" t="s">
        <v>104</v>
      </c>
      <c r="H24" s="267"/>
      <c r="I24" s="197"/>
      <c r="J24" s="139" t="s">
        <v>58</v>
      </c>
      <c r="K24" s="195" t="str">
        <f>IF(I24="J",4,"")</f>
        <v/>
      </c>
      <c r="L24" s="177" t="str">
        <f>IF(I24="","    --&gt;  Vul J of N in bij verzending na 10 februari aub","")</f>
        <v xml:space="preserve">    --&gt;  Vul J of N in bij verzending na 10 februari aub</v>
      </c>
      <c r="O24" s="182"/>
    </row>
    <row r="25" spans="1:15" s="3" customFormat="1" ht="15" customHeight="1" thickBot="1" x14ac:dyDescent="0.35">
      <c r="A25" s="122">
        <v>3.8</v>
      </c>
      <c r="B25" s="225"/>
      <c r="C25" s="220"/>
      <c r="D25" s="226"/>
      <c r="E25" s="97"/>
      <c r="F25" s="92"/>
      <c r="G25" s="262" t="s">
        <v>101</v>
      </c>
      <c r="H25" s="175" t="s">
        <v>100</v>
      </c>
      <c r="I25" s="197"/>
      <c r="J25" s="114"/>
      <c r="K25" s="192"/>
      <c r="L25" s="177" t="str">
        <f>IF(O2=4,"    --&gt;  Selecteer de juiste optie ivm betaling lidgeld , klik *betaald* indien reeds eerder betaald ", IF(O2&lt;3,"Selecteer maximaal 1 optie ivm betaling lidgeld!",""))</f>
        <v xml:space="preserve">    --&gt;  Selecteer de juiste optie ivm betaling lidgeld , klik *betaald* indien reeds eerder betaald </v>
      </c>
      <c r="O25" s="182"/>
    </row>
    <row r="26" spans="1:15" s="3" customFormat="1" ht="15" customHeight="1" thickBot="1" x14ac:dyDescent="0.35">
      <c r="A26" s="119">
        <v>3.9</v>
      </c>
      <c r="B26" s="87"/>
      <c r="C26" s="91"/>
      <c r="D26" s="100"/>
      <c r="E26" s="100"/>
      <c r="F26" s="92"/>
      <c r="G26" s="263"/>
      <c r="H26" s="196" t="s">
        <v>97</v>
      </c>
      <c r="I26" s="198"/>
      <c r="J26" s="180">
        <v>30</v>
      </c>
      <c r="K26" s="189" t="str">
        <f>IF(I26="x",J26,"")</f>
        <v/>
      </c>
      <c r="O26" s="182"/>
    </row>
    <row r="27" spans="1:15" s="3" customFormat="1" ht="15" customHeight="1" thickBot="1" x14ac:dyDescent="0.35">
      <c r="A27" s="119">
        <v>4</v>
      </c>
      <c r="B27" s="87"/>
      <c r="C27" s="91"/>
      <c r="D27" s="97"/>
      <c r="E27" s="97"/>
      <c r="F27" s="92"/>
      <c r="G27" s="264"/>
      <c r="H27" s="196" t="s">
        <v>96</v>
      </c>
      <c r="I27" s="197"/>
      <c r="J27" s="180">
        <v>39</v>
      </c>
      <c r="K27" s="189" t="str">
        <f>IF(I27="x",J27,"")</f>
        <v/>
      </c>
      <c r="O27" s="182"/>
    </row>
    <row r="28" spans="1:15" s="3" customFormat="1" ht="15" customHeight="1" thickBot="1" x14ac:dyDescent="0.35">
      <c r="A28" s="119">
        <v>4.2</v>
      </c>
      <c r="B28" s="87"/>
      <c r="C28" s="91"/>
      <c r="D28" s="226"/>
      <c r="E28" s="167"/>
      <c r="F28" s="92"/>
      <c r="G28" s="107" t="s">
        <v>99</v>
      </c>
      <c r="H28" s="196" t="s">
        <v>98</v>
      </c>
      <c r="I28" s="198"/>
      <c r="J28" s="180">
        <v>25</v>
      </c>
      <c r="K28" s="190" t="str">
        <f>IF(I28="x",J28,"")</f>
        <v/>
      </c>
      <c r="O28" s="182"/>
    </row>
    <row r="29" spans="1:15" s="3" customFormat="1" ht="15" customHeight="1" thickBot="1" x14ac:dyDescent="0.35">
      <c r="A29" s="119">
        <v>4.5</v>
      </c>
      <c r="B29" s="87"/>
      <c r="C29" s="91"/>
      <c r="D29" s="97"/>
      <c r="E29" s="97"/>
      <c r="F29" s="92"/>
      <c r="J29" s="160" t="s">
        <v>4</v>
      </c>
      <c r="K29" s="214" t="str">
        <f>IF(MOD(H18,5)&lt;&gt;0," aantal *gewoon gekleurde ringen* niet correct !",IF(MOD(H19,5)&lt;&gt;0," aantal *hard gekleurde ringen* niet correct !",IF(MOD(H20,10)&lt;&gt;0," aantal *kunststof ringen* niet correct !",IF(MOD(H21,5)&lt;&gt;0, "aantal * inox ringen* niet correct !",IF(AND(L7="",L24="",L25=""),SUM(K18:K28),"  Vul het formulier volledig in!")))))</f>
        <v xml:space="preserve">  Vul het formulier volledig in!</v>
      </c>
      <c r="O29" s="182"/>
    </row>
    <row r="30" spans="1:15" s="3" customFormat="1" ht="15" customHeight="1" x14ac:dyDescent="0.3">
      <c r="A30" s="119">
        <v>5</v>
      </c>
      <c r="B30" s="87"/>
      <c r="C30" s="91"/>
      <c r="D30" s="97"/>
      <c r="E30" s="97"/>
      <c r="F30" s="92"/>
      <c r="O30" s="182"/>
    </row>
    <row r="31" spans="1:15" s="3" customFormat="1" ht="15" customHeight="1" x14ac:dyDescent="0.3">
      <c r="A31" s="119">
        <v>5.5</v>
      </c>
      <c r="B31" s="87"/>
      <c r="C31" s="91"/>
      <c r="D31" s="97"/>
      <c r="E31" s="109"/>
      <c r="F31" s="92"/>
      <c r="G31" s="140" t="s">
        <v>84</v>
      </c>
      <c r="H31" s="141"/>
      <c r="I31" s="141"/>
      <c r="J31" s="141"/>
      <c r="K31" s="142"/>
      <c r="O31" s="182"/>
    </row>
    <row r="32" spans="1:15" s="3" customFormat="1" ht="15" customHeight="1" x14ac:dyDescent="0.3">
      <c r="A32" s="119">
        <v>6</v>
      </c>
      <c r="B32" s="87"/>
      <c r="C32" s="91"/>
      <c r="D32" s="97"/>
      <c r="E32" s="109"/>
      <c r="F32" s="92"/>
      <c r="G32" s="147" t="s">
        <v>74</v>
      </c>
      <c r="H32" s="155"/>
      <c r="I32" s="155"/>
      <c r="J32" s="155"/>
      <c r="K32" s="156"/>
      <c r="O32" s="182"/>
    </row>
    <row r="33" spans="1:15" s="3" customFormat="1" ht="15" customHeight="1" x14ac:dyDescent="0.3">
      <c r="A33" s="119">
        <v>6.5</v>
      </c>
      <c r="B33" s="87"/>
      <c r="C33" s="91"/>
      <c r="D33" s="91"/>
      <c r="E33" s="109"/>
      <c r="F33" s="92"/>
      <c r="G33" s="157" t="s">
        <v>85</v>
      </c>
      <c r="H33" s="95"/>
      <c r="I33" s="95"/>
      <c r="J33" s="95"/>
      <c r="K33" s="113"/>
      <c r="M33" s="176"/>
      <c r="O33" s="182"/>
    </row>
    <row r="34" spans="1:15" s="3" customFormat="1" ht="15" customHeight="1" x14ac:dyDescent="0.3">
      <c r="A34" s="119">
        <v>7</v>
      </c>
      <c r="B34" s="87"/>
      <c r="C34" s="91"/>
      <c r="D34" s="97"/>
      <c r="E34" s="109"/>
      <c r="F34" s="92"/>
      <c r="G34" s="144" t="s">
        <v>86</v>
      </c>
      <c r="H34" s="145"/>
      <c r="I34" s="145"/>
      <c r="J34" s="145"/>
      <c r="K34" s="146"/>
      <c r="O34" s="182"/>
    </row>
    <row r="35" spans="1:15" s="3" customFormat="1" ht="15" customHeight="1" x14ac:dyDescent="0.3">
      <c r="A35" s="119">
        <v>7.5</v>
      </c>
      <c r="B35" s="225"/>
      <c r="C35" s="91"/>
      <c r="D35" s="226"/>
      <c r="E35" s="158"/>
      <c r="F35" s="92"/>
      <c r="G35" s="147" t="s">
        <v>67</v>
      </c>
      <c r="H35" s="80"/>
      <c r="I35" s="80"/>
      <c r="J35" s="80"/>
      <c r="K35" s="113"/>
      <c r="O35" s="182"/>
    </row>
    <row r="36" spans="1:15" s="3" customFormat="1" ht="15" customHeight="1" x14ac:dyDescent="0.3">
      <c r="A36" s="119">
        <v>8</v>
      </c>
      <c r="B36" s="168"/>
      <c r="C36" s="91"/>
      <c r="D36" s="97"/>
      <c r="E36" s="109"/>
      <c r="F36" s="92"/>
      <c r="G36" s="143" t="s">
        <v>79</v>
      </c>
      <c r="H36" s="95"/>
      <c r="I36" s="95"/>
      <c r="J36" s="95"/>
      <c r="K36" s="96"/>
      <c r="O36" s="182"/>
    </row>
    <row r="37" spans="1:15" s="3" customFormat="1" ht="15" customHeight="1" x14ac:dyDescent="0.3">
      <c r="A37" s="124">
        <v>8.5</v>
      </c>
      <c r="B37" s="221"/>
      <c r="C37" s="221"/>
      <c r="D37" s="221"/>
      <c r="E37" s="221"/>
      <c r="F37" s="92"/>
      <c r="G37" s="148" t="s">
        <v>87</v>
      </c>
      <c r="H37" s="114"/>
      <c r="I37" s="114"/>
      <c r="J37" s="114"/>
      <c r="K37" s="112"/>
      <c r="O37" s="182"/>
    </row>
    <row r="38" spans="1:15" s="3" customFormat="1" ht="15" customHeight="1" x14ac:dyDescent="0.3">
      <c r="A38" s="119">
        <v>9</v>
      </c>
      <c r="B38" s="151"/>
      <c r="C38" s="91"/>
      <c r="D38" s="167"/>
      <c r="E38" s="167"/>
      <c r="F38" s="92"/>
      <c r="G38" s="143" t="s">
        <v>71</v>
      </c>
      <c r="H38" s="95"/>
      <c r="I38" s="95"/>
      <c r="J38" s="95"/>
      <c r="K38" s="96"/>
      <c r="O38" s="182"/>
    </row>
    <row r="39" spans="1:15" s="3" customFormat="1" ht="15" customHeight="1" x14ac:dyDescent="0.3">
      <c r="A39" s="119">
        <v>10</v>
      </c>
      <c r="B39" s="151"/>
      <c r="C39" s="229"/>
      <c r="D39" s="109"/>
      <c r="E39" s="109"/>
      <c r="F39" s="92"/>
      <c r="G39" s="144" t="s">
        <v>88</v>
      </c>
      <c r="H39" s="114"/>
      <c r="I39" s="114"/>
      <c r="J39" s="114"/>
      <c r="K39" s="112"/>
      <c r="M39" s="193"/>
      <c r="O39" s="182"/>
    </row>
    <row r="40" spans="1:15" s="3" customFormat="1" ht="15" customHeight="1" x14ac:dyDescent="0.3">
      <c r="A40" s="119">
        <v>11</v>
      </c>
      <c r="B40" s="151"/>
      <c r="C40" s="229"/>
      <c r="D40" s="109"/>
      <c r="E40" s="109"/>
      <c r="F40" s="92"/>
      <c r="G40" s="147" t="s">
        <v>59</v>
      </c>
      <c r="H40" s="80"/>
      <c r="I40" s="80"/>
      <c r="J40" s="80"/>
      <c r="K40" s="113"/>
      <c r="O40" s="182"/>
    </row>
    <row r="41" spans="1:15" s="3" customFormat="1" ht="15" customHeight="1" x14ac:dyDescent="0.3">
      <c r="A41" s="119">
        <v>12</v>
      </c>
      <c r="B41" s="151"/>
      <c r="C41" s="229"/>
      <c r="D41" s="109"/>
      <c r="E41" s="109"/>
      <c r="F41" s="92"/>
      <c r="G41" s="148" t="s">
        <v>52</v>
      </c>
      <c r="H41" s="114"/>
      <c r="I41" s="114"/>
      <c r="J41" s="114"/>
      <c r="K41" s="112"/>
      <c r="O41" s="182"/>
    </row>
    <row r="42" spans="1:15" s="3" customFormat="1" ht="15" customHeight="1" x14ac:dyDescent="0.3">
      <c r="A42" s="119">
        <v>13</v>
      </c>
      <c r="B42" s="152"/>
      <c r="C42" s="229"/>
      <c r="D42" s="109"/>
      <c r="E42" s="109"/>
      <c r="F42" s="92"/>
      <c r="G42" s="143" t="s">
        <v>92</v>
      </c>
      <c r="H42" s="95"/>
      <c r="I42" s="95"/>
      <c r="J42" s="95"/>
      <c r="K42" s="96"/>
      <c r="O42" s="182"/>
    </row>
    <row r="43" spans="1:15" s="3" customFormat="1" ht="15" customHeight="1" x14ac:dyDescent="0.3">
      <c r="A43" s="123">
        <v>14</v>
      </c>
      <c r="B43" s="87"/>
      <c r="C43" s="152"/>
      <c r="D43" s="152"/>
      <c r="E43" s="109"/>
      <c r="F43" s="92"/>
      <c r="G43" s="106" t="s">
        <v>107</v>
      </c>
      <c r="H43" s="215"/>
      <c r="I43" s="215"/>
      <c r="J43" s="215"/>
      <c r="K43" s="219"/>
      <c r="O43" s="182"/>
    </row>
    <row r="44" spans="1:15" s="3" customFormat="1" ht="15" customHeight="1" x14ac:dyDescent="0.3">
      <c r="A44" s="123">
        <v>15</v>
      </c>
      <c r="B44" s="227"/>
      <c r="C44" s="111"/>
      <c r="D44" s="111"/>
      <c r="E44" s="109"/>
      <c r="F44" s="92"/>
      <c r="O44" s="182"/>
    </row>
    <row r="45" spans="1:15" s="1" customFormat="1" ht="15" customHeight="1" x14ac:dyDescent="0.25">
      <c r="A45" s="123">
        <v>16</v>
      </c>
      <c r="B45" s="87"/>
      <c r="C45" s="110"/>
      <c r="D45" s="169"/>
      <c r="E45" s="109"/>
      <c r="F45" s="80"/>
      <c r="G45" s="106" t="s">
        <v>108</v>
      </c>
      <c r="H45" s="32"/>
      <c r="I45" s="32"/>
      <c r="J45" s="32"/>
      <c r="K45" s="216"/>
      <c r="O45" s="181"/>
    </row>
    <row r="46" spans="1:15" ht="15" customHeight="1" x14ac:dyDescent="0.2">
      <c r="A46" s="124">
        <v>17</v>
      </c>
      <c r="B46" s="169"/>
      <c r="C46" s="111"/>
      <c r="D46" s="111"/>
      <c r="E46" s="158"/>
      <c r="F46" s="80"/>
      <c r="G46" s="8"/>
      <c r="H46" s="217"/>
      <c r="I46" s="217"/>
      <c r="J46" s="217"/>
      <c r="K46" s="218"/>
    </row>
    <row r="47" spans="1:15" ht="15" customHeight="1" x14ac:dyDescent="0.2">
      <c r="A47" s="124">
        <v>18</v>
      </c>
      <c r="B47" s="110"/>
      <c r="C47" s="110"/>
      <c r="D47" s="169"/>
      <c r="E47" s="169"/>
      <c r="F47" s="80"/>
      <c r="G47" s="8"/>
      <c r="H47" s="217"/>
      <c r="I47" s="217"/>
      <c r="J47" s="217"/>
      <c r="K47" s="218"/>
    </row>
    <row r="48" spans="1:15" ht="15" customHeight="1" x14ac:dyDescent="0.2">
      <c r="A48" s="124">
        <v>20</v>
      </c>
      <c r="B48" s="110"/>
      <c r="C48" s="110"/>
      <c r="D48" s="110"/>
      <c r="E48" s="110"/>
      <c r="F48" s="80"/>
      <c r="G48" s="8"/>
      <c r="H48" s="217"/>
      <c r="I48" s="217"/>
      <c r="J48" s="217"/>
      <c r="K48" s="218"/>
    </row>
    <row r="49" spans="1:11" ht="15" customHeight="1" x14ac:dyDescent="0.2">
      <c r="A49" s="124">
        <v>22</v>
      </c>
      <c r="B49" s="110"/>
      <c r="C49" s="110"/>
      <c r="D49" s="111"/>
      <c r="E49" s="110"/>
      <c r="F49" s="80"/>
      <c r="G49" s="8"/>
      <c r="H49" s="217"/>
      <c r="I49" s="217"/>
      <c r="J49" s="217"/>
      <c r="K49" s="218"/>
    </row>
    <row r="50" spans="1:11" ht="15" customHeight="1" x14ac:dyDescent="0.2">
      <c r="A50" s="124">
        <v>24</v>
      </c>
      <c r="B50" s="110"/>
      <c r="C50" s="110"/>
      <c r="D50" s="227"/>
      <c r="E50" s="110"/>
      <c r="F50" s="80"/>
      <c r="G50" s="8"/>
      <c r="H50" s="217"/>
      <c r="I50" s="217"/>
      <c r="J50" s="217"/>
      <c r="K50" s="218"/>
    </row>
    <row r="51" spans="1:11" ht="15" customHeight="1" x14ac:dyDescent="0.2">
      <c r="A51" s="124">
        <v>26</v>
      </c>
      <c r="B51" s="163"/>
      <c r="C51" s="163"/>
      <c r="D51" s="163"/>
      <c r="E51" s="228"/>
      <c r="F51" s="80"/>
      <c r="G51" s="8"/>
      <c r="H51" s="217"/>
      <c r="I51" s="217"/>
      <c r="J51" s="217"/>
      <c r="K51" s="218"/>
    </row>
    <row r="52" spans="1:11" ht="15" customHeight="1" x14ac:dyDescent="0.2">
      <c r="A52" s="124">
        <v>27</v>
      </c>
      <c r="B52" s="110"/>
      <c r="C52" s="110"/>
      <c r="D52" s="111"/>
      <c r="E52" s="110"/>
      <c r="F52" s="80"/>
      <c r="G52" s="8"/>
      <c r="H52" s="217"/>
      <c r="I52" s="217"/>
      <c r="J52" s="217"/>
      <c r="K52" s="218"/>
    </row>
    <row r="53" spans="1:11" ht="15" customHeight="1" x14ac:dyDescent="0.2">
      <c r="A53" s="124">
        <v>32</v>
      </c>
      <c r="B53" s="111"/>
      <c r="C53" s="111"/>
      <c r="D53" s="111"/>
      <c r="E53" s="110"/>
      <c r="F53" s="80"/>
      <c r="G53" s="8"/>
      <c r="H53" s="217"/>
      <c r="I53" s="217"/>
      <c r="J53" s="217"/>
      <c r="K53" s="218"/>
    </row>
    <row r="54" spans="1:11" ht="15" customHeight="1" x14ac:dyDescent="0.25">
      <c r="A54" s="115" t="s">
        <v>4</v>
      </c>
      <c r="B54" s="116">
        <f>SUM(B10:B53)</f>
        <v>0</v>
      </c>
      <c r="C54" s="116">
        <f>SUM(C10:C53)</f>
        <v>0</v>
      </c>
      <c r="D54" s="116">
        <f>SUM(D10:D53)</f>
        <v>0</v>
      </c>
      <c r="E54" s="116">
        <f>SUM(E10:E53)</f>
        <v>0</v>
      </c>
      <c r="F54" s="80"/>
      <c r="G54" s="8"/>
      <c r="H54" s="117"/>
      <c r="I54" s="117"/>
      <c r="J54" s="117"/>
      <c r="K54" s="118"/>
    </row>
    <row r="55" spans="1:11" ht="13.5" customHeight="1" x14ac:dyDescent="0.2"/>
    <row r="61" spans="1:11" x14ac:dyDescent="0.2">
      <c r="E61" s="150"/>
    </row>
  </sheetData>
  <mergeCells count="10">
    <mergeCell ref="G25:G27"/>
    <mergeCell ref="C5:G5"/>
    <mergeCell ref="G24:H24"/>
    <mergeCell ref="A7:A8"/>
    <mergeCell ref="H5:K5"/>
    <mergeCell ref="A1:B4"/>
    <mergeCell ref="C1:K1"/>
    <mergeCell ref="C2:K2"/>
    <mergeCell ref="C3:H3"/>
    <mergeCell ref="B6:E6"/>
  </mergeCells>
  <phoneticPr fontId="1" type="noConversion"/>
  <dataValidations count="3">
    <dataValidation type="list" allowBlank="1" showInputMessage="1" showErrorMessage="1" promptTitle="Enkel x ingeven" sqref="I26" xr:uid="{00000000-0002-0000-0100-000000000000}">
      <formula1>$N$1:$N$2</formula1>
    </dataValidation>
    <dataValidation type="list" allowBlank="1" showInputMessage="1" showErrorMessage="1" sqref="K7:K8 I25 I27:I28" xr:uid="{2D6DEBFB-D012-4AF9-A6D8-7076A10870CB}">
      <formula1>$N$1:$N$2</formula1>
    </dataValidation>
    <dataValidation type="list" allowBlank="1" showInputMessage="1" showErrorMessage="1" prompt="Vul J of N in" sqref="I24" xr:uid="{EEB5BEFC-DB1E-45C2-B24C-1E3C79B01CA6}">
      <formula1>$P$1:$P$2</formula1>
    </dataValidation>
  </dataValidations>
  <pageMargins left="0.62992125984251968" right="0.23622047244094491" top="0.19685039370078741" bottom="0.15748031496062992" header="0.31496062992125984" footer="0.31496062992125984"/>
  <pageSetup paperSize="9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12" sqref="A12"/>
    </sheetView>
  </sheetViews>
  <sheetFormatPr defaultRowHeight="12.75" x14ac:dyDescent="0.2"/>
  <cols>
    <col min="1" max="1" width="10.85546875" customWidth="1"/>
  </cols>
  <sheetData>
    <row r="1" spans="1:1" ht="20.100000000000001" customHeight="1" x14ac:dyDescent="0.2">
      <c r="A1" t="e">
        <f>COUNTBLANK(Blad2!#REF!)</f>
        <v>#REF!</v>
      </c>
    </row>
    <row r="2" spans="1:1" ht="20.100000000000001" customHeight="1" x14ac:dyDescent="0.2">
      <c r="A2">
        <f>COUNTBLANK(Blad2!I25:I28)</f>
        <v>4</v>
      </c>
    </row>
  </sheetData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 dictus</dc:creator>
  <cp:lastModifiedBy>Jan Van Overvelt</cp:lastModifiedBy>
  <cp:lastPrinted>2024-06-21T20:18:25Z</cp:lastPrinted>
  <dcterms:created xsi:type="dcterms:W3CDTF">2001-02-07T07:31:21Z</dcterms:created>
  <dcterms:modified xsi:type="dcterms:W3CDTF">2024-12-31T14:45:05Z</dcterms:modified>
</cp:coreProperties>
</file>